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李孝義\混亂版\◎一般性補助款\車輛\半年統計\111年上半年\"/>
    </mc:Choice>
  </mc:AlternateContent>
  <bookViews>
    <workbookView xWindow="0" yWindow="0" windowWidth="25200" windowHeight="11940"/>
  </bookViews>
  <sheets>
    <sheet name="總表" sheetId="1" r:id="rId1"/>
  </sheets>
  <definedNames>
    <definedName name="_xlnm.Print_Area" localSheetId="0">總表!$A$1:$GK$37</definedName>
    <definedName name="_xlnm.Print_Titles" localSheetId="0">總表!$A:$A</definedName>
  </definedNames>
  <calcPr calcId="152511"/>
</workbook>
</file>

<file path=xl/calcChain.xml><?xml version="1.0" encoding="utf-8"?>
<calcChain xmlns="http://schemas.openxmlformats.org/spreadsheetml/2006/main">
  <c r="AA8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9" i="1"/>
  <c r="C9" i="1"/>
  <c r="GK9" i="1" l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8" i="1"/>
  <c r="GH9" i="1"/>
  <c r="GH10" i="1"/>
  <c r="GH11" i="1"/>
  <c r="GH12" i="1"/>
  <c r="GH13" i="1"/>
  <c r="GH14" i="1"/>
  <c r="GH15" i="1"/>
  <c r="GH16" i="1"/>
  <c r="GH17" i="1"/>
  <c r="GH18" i="1"/>
  <c r="GH19" i="1"/>
  <c r="GH20" i="1"/>
  <c r="GH21" i="1"/>
  <c r="GH22" i="1"/>
  <c r="GH23" i="1"/>
  <c r="GH24" i="1"/>
  <c r="GH25" i="1"/>
  <c r="GH26" i="1"/>
  <c r="GH27" i="1"/>
  <c r="GH28" i="1"/>
  <c r="GH29" i="1"/>
  <c r="GH30" i="1"/>
  <c r="GH31" i="1"/>
  <c r="GH32" i="1"/>
  <c r="GH33" i="1"/>
  <c r="GH34" i="1"/>
  <c r="GH35" i="1"/>
  <c r="GH36" i="1"/>
  <c r="GH37" i="1"/>
  <c r="GH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2" i="1"/>
  <c r="GE33" i="1"/>
  <c r="GE34" i="1"/>
  <c r="GE35" i="1"/>
  <c r="GE36" i="1"/>
  <c r="GE37" i="1"/>
  <c r="GE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8" i="1"/>
  <c r="FY9" i="1"/>
  <c r="FY10" i="1"/>
  <c r="FY1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/>
  <c r="FV23" i="1"/>
  <c r="FV24" i="1"/>
  <c r="FV25" i="1"/>
  <c r="FV26" i="1"/>
  <c r="FV27" i="1"/>
  <c r="FV28" i="1"/>
  <c r="FV29" i="1"/>
  <c r="FV30" i="1"/>
  <c r="FV31" i="1"/>
  <c r="FV32" i="1"/>
  <c r="FV33" i="1"/>
  <c r="FV34" i="1"/>
  <c r="FV35" i="1"/>
  <c r="FV36" i="1"/>
  <c r="FV37" i="1"/>
  <c r="FV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37" i="1"/>
  <c r="FG8" i="1"/>
  <c r="FD37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8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1" i="1"/>
  <c r="EX32" i="1"/>
  <c r="EX33" i="1"/>
  <c r="EX34" i="1"/>
  <c r="EX35" i="1"/>
  <c r="EX36" i="1"/>
  <c r="EX37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8" i="1"/>
  <c r="DK37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8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8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8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J9" i="1"/>
  <c r="AI9" i="1"/>
  <c r="AG9" i="1"/>
  <c r="AF9" i="1"/>
  <c r="AD9" i="1"/>
  <c r="AC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17" i="1"/>
  <c r="BZ19" i="1" l="1"/>
  <c r="BN19" i="1"/>
  <c r="AB19" i="1"/>
  <c r="C19" i="1"/>
  <c r="BZ18" i="1"/>
  <c r="BY18" i="1"/>
  <c r="BN18" i="1"/>
  <c r="BM18" i="1"/>
  <c r="AB18" i="1"/>
  <c r="C18" i="1"/>
  <c r="BZ17" i="1"/>
  <c r="BN17" i="1"/>
  <c r="AB17" i="1"/>
  <c r="C17" i="1"/>
  <c r="BZ16" i="1"/>
  <c r="BN16" i="1"/>
  <c r="AB16" i="1"/>
  <c r="C16" i="1"/>
  <c r="BZ15" i="1"/>
  <c r="BN15" i="1"/>
  <c r="AB15" i="1"/>
  <c r="C15" i="1"/>
  <c r="BZ14" i="1"/>
  <c r="BN14" i="1"/>
  <c r="AB14" i="1"/>
  <c r="C14" i="1"/>
  <c r="BZ13" i="1"/>
  <c r="BN13" i="1"/>
  <c r="AB13" i="1"/>
  <c r="C13" i="1"/>
  <c r="BZ12" i="1"/>
  <c r="BN12" i="1"/>
  <c r="AB12" i="1"/>
  <c r="C12" i="1"/>
  <c r="BZ11" i="1"/>
  <c r="BN11" i="1"/>
  <c r="AB11" i="1"/>
  <c r="C11" i="1"/>
  <c r="BZ10" i="1"/>
  <c r="BN10" i="1"/>
  <c r="AB10" i="1"/>
  <c r="C10" i="1"/>
  <c r="B10" i="1"/>
  <c r="D10" i="1" s="1"/>
  <c r="BM25" i="1" l="1"/>
  <c r="BY25" i="1"/>
  <c r="E9" i="1" l="1"/>
  <c r="G9" i="1" s="1"/>
  <c r="F9" i="1"/>
  <c r="AI32" i="1" l="1"/>
  <c r="AD32" i="1"/>
  <c r="T32" i="1"/>
  <c r="H32" i="1"/>
  <c r="BZ32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3" i="1"/>
  <c r="BZ34" i="1"/>
  <c r="BZ35" i="1"/>
  <c r="BZ36" i="1"/>
  <c r="BZ37" i="1"/>
  <c r="BY20" i="1"/>
  <c r="BY21" i="1"/>
  <c r="BY22" i="1"/>
  <c r="BY23" i="1"/>
  <c r="BY24" i="1"/>
  <c r="BY26" i="1"/>
  <c r="BY27" i="1"/>
  <c r="BY28" i="1"/>
  <c r="BY29" i="1"/>
  <c r="BY30" i="1"/>
  <c r="BY31" i="1"/>
  <c r="BY33" i="1"/>
  <c r="BY34" i="1"/>
  <c r="BY35" i="1"/>
  <c r="BY36" i="1"/>
  <c r="BY37" i="1"/>
  <c r="BN32" i="1"/>
  <c r="BK32" i="1"/>
  <c r="BM20" i="1"/>
  <c r="BN20" i="1"/>
  <c r="BM21" i="1"/>
  <c r="BN21" i="1"/>
  <c r="BM22" i="1"/>
  <c r="BN22" i="1"/>
  <c r="BM23" i="1"/>
  <c r="BN23" i="1"/>
  <c r="BM24" i="1"/>
  <c r="BN24" i="1"/>
  <c r="BN25" i="1"/>
  <c r="BM26" i="1"/>
  <c r="BN26" i="1"/>
  <c r="BM27" i="1"/>
  <c r="BN27" i="1"/>
  <c r="BM28" i="1"/>
  <c r="BN28" i="1"/>
  <c r="BM29" i="1"/>
  <c r="BN29" i="1"/>
  <c r="BM30" i="1"/>
  <c r="BN30" i="1"/>
  <c r="BM31" i="1"/>
  <c r="BN31" i="1"/>
  <c r="BM33" i="1"/>
  <c r="BN33" i="1"/>
  <c r="BM34" i="1"/>
  <c r="BN34" i="1"/>
  <c r="BM35" i="1"/>
  <c r="BN35" i="1"/>
  <c r="BM36" i="1"/>
  <c r="BN36" i="1"/>
  <c r="BM37" i="1"/>
  <c r="BN37" i="1"/>
  <c r="X9" i="1"/>
  <c r="U9" i="1"/>
  <c r="W9" i="1"/>
  <c r="T9" i="1"/>
  <c r="AA33" i="1"/>
  <c r="AA34" i="1"/>
  <c r="AA35" i="1"/>
  <c r="AA36" i="1"/>
  <c r="AA37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BY32" i="1" l="1"/>
  <c r="BM32" i="1"/>
  <c r="AA32" i="1"/>
  <c r="Z32" i="1"/>
  <c r="Z9" i="1"/>
  <c r="AE37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Q9" i="1"/>
  <c r="R9" i="1"/>
  <c r="N9" i="1"/>
  <c r="P9" i="1" s="1"/>
  <c r="Z8" i="1" l="1"/>
  <c r="DJ9" i="1"/>
  <c r="DJ8" i="1" s="1"/>
  <c r="CX32" i="1" l="1"/>
  <c r="CE32" i="1" l="1"/>
  <c r="CH32" i="1"/>
  <c r="CK32" i="1"/>
  <c r="CN32" i="1"/>
  <c r="CQ32" i="1"/>
  <c r="CT32" i="1"/>
  <c r="CW32" i="1"/>
  <c r="CZ32" i="1"/>
  <c r="DC32" i="1"/>
  <c r="DF32" i="1"/>
  <c r="DI32" i="1"/>
  <c r="DL32" i="1"/>
  <c r="DO32" i="1"/>
  <c r="DR32" i="1"/>
  <c r="DU32" i="1"/>
  <c r="DX32" i="1"/>
  <c r="EA32" i="1"/>
  <c r="ED32" i="1"/>
  <c r="EG32" i="1"/>
  <c r="EJ32" i="1"/>
  <c r="EM32" i="1"/>
  <c r="EP32" i="1"/>
  <c r="ES32" i="1"/>
  <c r="EV32" i="1"/>
  <c r="EY32" i="1"/>
  <c r="FB32" i="1"/>
  <c r="FH32" i="1"/>
  <c r="FK32" i="1"/>
  <c r="FN32" i="1"/>
  <c r="FQ32" i="1"/>
  <c r="FT32" i="1"/>
  <c r="FW32" i="1"/>
  <c r="FZ32" i="1"/>
  <c r="GC32" i="1"/>
  <c r="GF32" i="1"/>
  <c r="GI32" i="1"/>
  <c r="CB32" i="1"/>
  <c r="BP32" i="1"/>
  <c r="CB9" i="1" l="1"/>
  <c r="BV9" i="1"/>
  <c r="BQ32" i="1"/>
  <c r="BS32" i="1"/>
  <c r="BT32" i="1"/>
  <c r="BV32" i="1"/>
  <c r="BW32" i="1"/>
  <c r="AF32" i="1"/>
  <c r="AG32" i="1"/>
  <c r="AJ32" i="1"/>
  <c r="AL32" i="1"/>
  <c r="AM32" i="1"/>
  <c r="AO32" i="1"/>
  <c r="AP32" i="1"/>
  <c r="AR32" i="1"/>
  <c r="AS32" i="1"/>
  <c r="AU32" i="1"/>
  <c r="AV32" i="1"/>
  <c r="AX32" i="1"/>
  <c r="AY32" i="1"/>
  <c r="BA32" i="1"/>
  <c r="BB32" i="1"/>
  <c r="BD32" i="1"/>
  <c r="BE32" i="1"/>
  <c r="BG32" i="1"/>
  <c r="BH32" i="1"/>
  <c r="BJ32" i="1"/>
  <c r="AC32" i="1"/>
  <c r="BV8" i="1" l="1"/>
  <c r="CB8" i="1"/>
  <c r="BY9" i="1"/>
  <c r="BY8" i="1" l="1"/>
  <c r="CX9" i="1"/>
  <c r="CR32" i="1" l="1"/>
  <c r="CO32" i="1"/>
  <c r="CL32" i="1"/>
  <c r="CI32" i="1"/>
  <c r="CF32" i="1"/>
  <c r="CU32" i="1" l="1"/>
  <c r="GJ9" i="1" l="1"/>
  <c r="GI9" i="1"/>
  <c r="GG9" i="1"/>
  <c r="GF9" i="1"/>
  <c r="GD9" i="1"/>
  <c r="GC9" i="1"/>
  <c r="GA9" i="1"/>
  <c r="FZ9" i="1"/>
  <c r="FX9" i="1"/>
  <c r="FW9" i="1"/>
  <c r="FU9" i="1"/>
  <c r="FT9" i="1"/>
  <c r="FR9" i="1"/>
  <c r="FQ9" i="1"/>
  <c r="FO9" i="1"/>
  <c r="FN9" i="1"/>
  <c r="FL9" i="1"/>
  <c r="FK9" i="1"/>
  <c r="FI9" i="1"/>
  <c r="FH9" i="1"/>
  <c r="FF9" i="1"/>
  <c r="FE9" i="1"/>
  <c r="FC9" i="1"/>
  <c r="FB9" i="1"/>
  <c r="EZ9" i="1"/>
  <c r="EY9" i="1"/>
  <c r="EW9" i="1"/>
  <c r="EV9" i="1"/>
  <c r="EX9" i="1" s="1"/>
  <c r="ET9" i="1"/>
  <c r="ES9" i="1"/>
  <c r="EQ9" i="1"/>
  <c r="EP9" i="1"/>
  <c r="EN9" i="1"/>
  <c r="EM9" i="1"/>
  <c r="EK9" i="1"/>
  <c r="EJ9" i="1"/>
  <c r="EH9" i="1"/>
  <c r="EG9" i="1"/>
  <c r="EE9" i="1"/>
  <c r="ED9" i="1"/>
  <c r="EB9" i="1"/>
  <c r="EA9" i="1"/>
  <c r="DY9" i="1"/>
  <c r="DX9" i="1"/>
  <c r="DV9" i="1"/>
  <c r="DU9" i="1"/>
  <c r="DS9" i="1"/>
  <c r="DR9" i="1"/>
  <c r="DP9" i="1"/>
  <c r="DO9" i="1"/>
  <c r="DM9" i="1"/>
  <c r="DL9" i="1"/>
  <c r="DI9" i="1"/>
  <c r="DG9" i="1"/>
  <c r="DF9" i="1"/>
  <c r="DD9" i="1"/>
  <c r="DC9" i="1"/>
  <c r="DA9" i="1"/>
  <c r="CZ9" i="1"/>
  <c r="CW9" i="1"/>
  <c r="CT9" i="1"/>
  <c r="CQ9" i="1"/>
  <c r="CN9" i="1"/>
  <c r="CK9" i="1"/>
  <c r="CH9" i="1"/>
  <c r="CE9" i="1"/>
  <c r="BW9" i="1"/>
  <c r="BT9" i="1"/>
  <c r="BT8" i="1" s="1"/>
  <c r="BS9" i="1"/>
  <c r="BQ9" i="1"/>
  <c r="BQ8" i="1" s="1"/>
  <c r="BP9" i="1"/>
  <c r="BK9" i="1"/>
  <c r="BK8" i="1" s="1"/>
  <c r="AB8" i="1"/>
  <c r="AD8" i="1"/>
  <c r="AG8" i="1"/>
  <c r="AJ8" i="1"/>
  <c r="AL9" i="1"/>
  <c r="AM9" i="1"/>
  <c r="AM8" i="1" s="1"/>
  <c r="AO9" i="1"/>
  <c r="AQ9" i="1" s="1"/>
  <c r="AP9" i="1"/>
  <c r="AP8" i="1" s="1"/>
  <c r="AR9" i="1"/>
  <c r="AS9" i="1"/>
  <c r="AS8" i="1" s="1"/>
  <c r="AU9" i="1"/>
  <c r="AW9" i="1" s="1"/>
  <c r="AV9" i="1"/>
  <c r="AV8" i="1" s="1"/>
  <c r="AX9" i="1"/>
  <c r="AY9" i="1"/>
  <c r="AY8" i="1" s="1"/>
  <c r="BA9" i="1"/>
  <c r="BC9" i="1" s="1"/>
  <c r="BB9" i="1"/>
  <c r="BB8" i="1" s="1"/>
  <c r="BD9" i="1"/>
  <c r="BF9" i="1" s="1"/>
  <c r="BE9" i="1"/>
  <c r="BE8" i="1" s="1"/>
  <c r="BG9" i="1"/>
  <c r="BH9" i="1"/>
  <c r="BH8" i="1" s="1"/>
  <c r="BJ9" i="1"/>
  <c r="BM9" i="1"/>
  <c r="FW8" i="1" l="1"/>
  <c r="FT8" i="1"/>
  <c r="GF8" i="1"/>
  <c r="GI8" i="1"/>
  <c r="GC8" i="1"/>
  <c r="FZ8" i="1"/>
  <c r="FN8" i="1"/>
  <c r="FQ8" i="1"/>
  <c r="FK8" i="1"/>
  <c r="FH8" i="1"/>
  <c r="FB8" i="1"/>
  <c r="BN9" i="1"/>
  <c r="BM8" i="1"/>
  <c r="DL8" i="1"/>
  <c r="ED8" i="1"/>
  <c r="EP8" i="1"/>
  <c r="CN8" i="1"/>
  <c r="CZ8" i="1"/>
  <c r="DF8" i="1"/>
  <c r="CK8" i="1"/>
  <c r="DR8" i="1"/>
  <c r="DX8" i="1"/>
  <c r="EJ8" i="1"/>
  <c r="CE8" i="1"/>
  <c r="CQ8" i="1"/>
  <c r="DO8" i="1"/>
  <c r="DU8" i="1"/>
  <c r="EA8" i="1"/>
  <c r="EG8" i="1"/>
  <c r="EM8" i="1"/>
  <c r="ES8" i="1"/>
  <c r="EY8" i="1"/>
  <c r="CH8" i="1"/>
  <c r="CT8" i="1"/>
  <c r="BG8" i="1"/>
  <c r="AI8" i="1"/>
  <c r="CW6" i="1"/>
  <c r="CW8" i="1"/>
  <c r="BP8" i="1"/>
  <c r="BW8" i="1"/>
  <c r="AO8" i="1"/>
  <c r="AQ8" i="1" s="1"/>
  <c r="BJ8" i="1"/>
  <c r="BD8" i="1"/>
  <c r="BF8" i="1" s="1"/>
  <c r="AX8" i="1"/>
  <c r="AR8" i="1"/>
  <c r="AL8" i="1"/>
  <c r="AF8" i="1"/>
  <c r="AH8" i="1" s="1"/>
  <c r="AU8" i="1"/>
  <c r="AW8" i="1" s="1"/>
  <c r="BS8" i="1"/>
  <c r="DI8" i="1"/>
  <c r="BA8" i="1"/>
  <c r="BC8" i="1" s="1"/>
  <c r="AC8" i="1"/>
  <c r="AE8" i="1" s="1"/>
  <c r="EV8" i="1"/>
  <c r="EX8" i="1" s="1"/>
  <c r="GJ8" i="1"/>
  <c r="GG8" i="1"/>
  <c r="GD8" i="1"/>
  <c r="GA8" i="1"/>
  <c r="FX8" i="1"/>
  <c r="FU8" i="1"/>
  <c r="FR8" i="1"/>
  <c r="FO8" i="1"/>
  <c r="FL8" i="1"/>
  <c r="FI8" i="1"/>
  <c r="FF8" i="1"/>
  <c r="FC8" i="1"/>
  <c r="EZ8" i="1"/>
  <c r="EW8" i="1"/>
  <c r="ET8" i="1"/>
  <c r="EQ8" i="1"/>
  <c r="EN8" i="1"/>
  <c r="EK8" i="1"/>
  <c r="EH8" i="1"/>
  <c r="EE8" i="1"/>
  <c r="EB8" i="1"/>
  <c r="DY8" i="1"/>
  <c r="DV8" i="1"/>
  <c r="DS8" i="1"/>
  <c r="DP8" i="1"/>
  <c r="DM8" i="1"/>
  <c r="DG8" i="1"/>
  <c r="DD8" i="1"/>
  <c r="DA8" i="1"/>
  <c r="DC8" i="1"/>
  <c r="CR9" i="1"/>
  <c r="CO9" i="1"/>
  <c r="CL9" i="1"/>
  <c r="CI9" i="1"/>
  <c r="CF9" i="1"/>
  <c r="FE32" i="1" l="1"/>
  <c r="AB32" i="1"/>
  <c r="AB9" i="1"/>
  <c r="CX8" i="1"/>
  <c r="CU9" i="1"/>
  <c r="CR8" i="1"/>
  <c r="CO8" i="1"/>
  <c r="CL8" i="1"/>
  <c r="CI8" i="1"/>
  <c r="CF8" i="1"/>
  <c r="FE8" i="1" l="1"/>
  <c r="CU8" i="1"/>
  <c r="O9" i="1"/>
  <c r="L9" i="1"/>
  <c r="I9" i="1"/>
  <c r="K9" i="1"/>
  <c r="M9" i="1" s="1"/>
  <c r="H9" i="1"/>
  <c r="J9" i="1" s="1"/>
  <c r="F32" i="1"/>
  <c r="I32" i="1"/>
  <c r="K32" i="1"/>
  <c r="L32" i="1"/>
  <c r="N32" i="1"/>
  <c r="O32" i="1"/>
  <c r="Q32" i="1"/>
  <c r="R32" i="1"/>
  <c r="R8" i="1" s="1"/>
  <c r="U32" i="1"/>
  <c r="U8" i="1" s="1"/>
  <c r="W32" i="1"/>
  <c r="X32" i="1"/>
  <c r="X8" i="1" s="1"/>
  <c r="E32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B20" i="1"/>
  <c r="B21" i="1"/>
  <c r="B22" i="1"/>
  <c r="B23" i="1"/>
  <c r="B24" i="1"/>
  <c r="B25" i="1"/>
  <c r="B26" i="1"/>
  <c r="B27" i="1"/>
  <c r="B28" i="1"/>
  <c r="B29" i="1"/>
  <c r="B30" i="1"/>
  <c r="B31" i="1"/>
  <c r="D31" i="1" s="1"/>
  <c r="B33" i="1"/>
  <c r="B34" i="1"/>
  <c r="B35" i="1"/>
  <c r="B36" i="1"/>
  <c r="B37" i="1"/>
  <c r="W8" i="1" l="1"/>
  <c r="Q8" i="1"/>
  <c r="E8" i="1"/>
  <c r="G8" i="1" s="1"/>
  <c r="T8" i="1"/>
  <c r="C32" i="1"/>
  <c r="C8" i="1" s="1"/>
  <c r="O8" i="1"/>
  <c r="N8" i="1"/>
  <c r="P8" i="1" s="1"/>
  <c r="B9" i="1"/>
  <c r="D9" i="1" s="1"/>
  <c r="K8" i="1"/>
  <c r="M8" i="1" s="1"/>
  <c r="F8" i="1"/>
  <c r="E6" i="1"/>
  <c r="I8" i="1"/>
  <c r="H8" i="1"/>
  <c r="J8" i="1" s="1"/>
  <c r="L8" i="1"/>
  <c r="B32" i="1"/>
  <c r="BY6" i="1"/>
  <c r="B8" i="1" l="1"/>
  <c r="D8" i="1" s="1"/>
  <c r="D37" i="1"/>
  <c r="N6" i="1" l="1"/>
  <c r="BP6" i="1"/>
  <c r="K6" i="1"/>
  <c r="ES6" i="1"/>
  <c r="EG6" i="1"/>
  <c r="CK6" i="1"/>
  <c r="CH6" i="1"/>
  <c r="FQ6" i="1"/>
  <c r="CB6" i="1"/>
  <c r="FN6" i="1"/>
  <c r="EM6" i="1"/>
  <c r="DC6" i="1"/>
  <c r="T6" i="1"/>
  <c r="FB6" i="1"/>
  <c r="AI6" i="1"/>
  <c r="BS6" i="1"/>
  <c r="DI6" i="1"/>
  <c r="FW6" i="1"/>
  <c r="CT6" i="1"/>
  <c r="AL6" i="1"/>
  <c r="CN6" i="1"/>
  <c r="CZ6" i="1"/>
  <c r="DL6" i="1"/>
  <c r="DX6" i="1"/>
  <c r="EJ6" i="1"/>
  <c r="FT6" i="1"/>
  <c r="GF6" i="1"/>
  <c r="CE6" i="1"/>
  <c r="CQ6" i="1"/>
  <c r="FK6" i="1"/>
  <c r="H6" i="1"/>
  <c r="BD6" i="1"/>
  <c r="DR6" i="1"/>
  <c r="EP6" i="1"/>
  <c r="FZ6" i="1"/>
  <c r="W6" i="1" l="1"/>
  <c r="Z6" i="1"/>
  <c r="ED6" i="1"/>
  <c r="DF6" i="1"/>
  <c r="GI6" i="1"/>
  <c r="EY6" i="1"/>
  <c r="EA6" i="1"/>
  <c r="BJ6" i="1"/>
  <c r="AC6" i="1"/>
  <c r="AU6" i="1"/>
  <c r="BG6" i="1"/>
  <c r="FH6" i="1"/>
  <c r="FE6" i="1"/>
  <c r="GC6" i="1"/>
  <c r="DU6" i="1"/>
  <c r="EV6" i="1"/>
  <c r="AF6" i="1"/>
  <c r="DO6" i="1"/>
  <c r="BV6" i="1"/>
  <c r="Q6" i="1" l="1"/>
  <c r="B6" i="1"/>
  <c r="BM6" i="1"/>
  <c r="AO6" i="1" l="1"/>
  <c r="AR6" i="1" l="1"/>
  <c r="AX6" i="1"/>
  <c r="BA6" i="1" l="1"/>
</calcChain>
</file>

<file path=xl/comments1.xml><?xml version="1.0" encoding="utf-8"?>
<comments xmlns="http://schemas.openxmlformats.org/spreadsheetml/2006/main">
  <authors>
    <author>吳百謙</author>
  </authors>
  <commentList>
    <comment ref="E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 xml:space="preserve">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H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K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N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Q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T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W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-4010704-03
</t>
        </r>
        <r>
          <rPr>
            <sz val="9"/>
            <color indexed="81"/>
            <rFont val="細明體"/>
            <family val="3"/>
            <charset val="136"/>
          </rPr>
          <t>消防車</t>
        </r>
      </text>
    </comment>
    <comment ref="AC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-4010704-17
</t>
        </r>
        <r>
          <rPr>
            <sz val="9"/>
            <color indexed="81"/>
            <rFont val="細明體"/>
            <family val="3"/>
            <charset val="136"/>
          </rPr>
          <t>救助器材車</t>
        </r>
      </text>
    </comment>
    <comment ref="AL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-4010704-18
</t>
        </r>
        <r>
          <rPr>
            <sz val="9"/>
            <color indexed="81"/>
            <rFont val="細明體"/>
            <family val="3"/>
            <charset val="136"/>
          </rPr>
          <t>空氣壓縮車</t>
        </r>
      </text>
    </comment>
    <comment ref="AO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-4010704-21
</t>
        </r>
        <r>
          <rPr>
            <sz val="9"/>
            <color indexed="81"/>
            <rFont val="細明體"/>
            <family val="3"/>
            <charset val="136"/>
          </rPr>
          <t>救災指揮車</t>
        </r>
      </text>
    </comment>
    <comment ref="AU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-4010704-22
</t>
        </r>
        <r>
          <rPr>
            <sz val="9"/>
            <color indexed="81"/>
            <rFont val="細明體"/>
            <family val="3"/>
            <charset val="136"/>
          </rPr>
          <t>災情勘查車</t>
        </r>
      </text>
    </comment>
    <comment ref="AX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-4010704-19
</t>
        </r>
        <r>
          <rPr>
            <sz val="9"/>
            <color indexed="81"/>
            <rFont val="細明體"/>
            <family val="3"/>
            <charset val="136"/>
          </rPr>
          <t>化學災害處理車</t>
        </r>
      </text>
    </comment>
    <comment ref="BA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-4010704-15
</t>
        </r>
        <r>
          <rPr>
            <sz val="9"/>
            <color indexed="81"/>
            <rFont val="細明體"/>
            <family val="3"/>
            <charset val="136"/>
          </rPr>
          <t>火災鑑識車</t>
        </r>
      </text>
    </comment>
    <comment ref="BD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-4010704-04
</t>
        </r>
        <r>
          <rPr>
            <sz val="9"/>
            <color indexed="81"/>
            <rFont val="細明體"/>
            <family val="3"/>
            <charset val="136"/>
          </rPr>
          <t>警備車</t>
        </r>
      </text>
    </comment>
    <comment ref="BJ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-4010705-02
</t>
        </r>
        <r>
          <rPr>
            <sz val="9"/>
            <color indexed="81"/>
            <rFont val="細明體"/>
            <family val="3"/>
            <charset val="136"/>
          </rPr>
          <t>二輪機踏車</t>
        </r>
      </text>
    </comment>
    <comment ref="BP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 xml:space="preserve">4010704-02
</t>
        </r>
        <r>
          <rPr>
            <sz val="9"/>
            <color indexed="81"/>
            <rFont val="細明體"/>
            <family val="3"/>
            <charset val="136"/>
          </rPr>
          <t>救護車</t>
        </r>
      </text>
    </comment>
    <comment ref="BS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-4010704-02
</t>
        </r>
        <r>
          <rPr>
            <sz val="9"/>
            <color indexed="81"/>
            <rFont val="細明體"/>
            <family val="3"/>
            <charset val="136"/>
          </rPr>
          <t>救護車</t>
        </r>
      </text>
    </comment>
    <comment ref="BV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-4010704-02
</t>
        </r>
        <r>
          <rPr>
            <sz val="9"/>
            <color indexed="81"/>
            <rFont val="細明體"/>
            <family val="3"/>
            <charset val="136"/>
          </rPr>
          <t>救護車</t>
        </r>
      </text>
    </comment>
    <comment ref="CB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-4010701-02 
</t>
        </r>
        <r>
          <rPr>
            <sz val="9"/>
            <color indexed="81"/>
            <rFont val="細明體"/>
            <family val="3"/>
            <charset val="136"/>
          </rPr>
          <t xml:space="preserve">小客車
</t>
        </r>
        <r>
          <rPr>
            <sz val="9"/>
            <color indexed="81"/>
            <rFont val="Tahoma"/>
            <family val="2"/>
          </rPr>
          <t xml:space="preserve">4010704-23
</t>
        </r>
        <r>
          <rPr>
            <sz val="9"/>
            <color indexed="81"/>
            <rFont val="細明體"/>
            <family val="3"/>
            <charset val="136"/>
          </rPr>
          <t>其他</t>
        </r>
      </text>
    </comment>
    <comment ref="CE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-4010701-02 
</t>
        </r>
        <r>
          <rPr>
            <sz val="9"/>
            <color indexed="81"/>
            <rFont val="細明體"/>
            <family val="3"/>
            <charset val="136"/>
          </rPr>
          <t xml:space="preserve">小客車
</t>
        </r>
        <r>
          <rPr>
            <sz val="9"/>
            <color indexed="81"/>
            <rFont val="Tahoma"/>
            <family val="2"/>
          </rPr>
          <t xml:space="preserve">4010704-23
</t>
        </r>
        <r>
          <rPr>
            <sz val="9"/>
            <color indexed="81"/>
            <rFont val="細明體"/>
            <family val="3"/>
            <charset val="136"/>
          </rPr>
          <t>其他</t>
        </r>
      </text>
    </comment>
    <comment ref="CN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-4010703-02
</t>
        </r>
        <r>
          <rPr>
            <sz val="9"/>
            <color indexed="81"/>
            <rFont val="細明體"/>
            <family val="3"/>
            <charset val="136"/>
          </rPr>
          <t xml:space="preserve">搶修車
</t>
        </r>
        <r>
          <rPr>
            <sz val="9"/>
            <color indexed="81"/>
            <rFont val="Tahoma"/>
            <family val="2"/>
          </rPr>
          <t xml:space="preserve">4010704-23
</t>
        </r>
        <r>
          <rPr>
            <sz val="9"/>
            <color indexed="81"/>
            <rFont val="細明體"/>
            <family val="3"/>
            <charset val="136"/>
          </rPr>
          <t>其他</t>
        </r>
      </text>
    </comment>
    <comment ref="CQ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-4010705-02
</t>
        </r>
        <r>
          <rPr>
            <sz val="9"/>
            <color indexed="81"/>
            <rFont val="細明體"/>
            <family val="3"/>
            <charset val="136"/>
          </rPr>
          <t>二輪機踏車</t>
        </r>
      </text>
    </comment>
    <comment ref="CW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-4010704-20
</t>
        </r>
        <r>
          <rPr>
            <sz val="9"/>
            <color indexed="81"/>
            <rFont val="細明體"/>
            <family val="3"/>
            <charset val="136"/>
          </rPr>
          <t>特種通訊車</t>
        </r>
      </text>
    </comment>
    <comment ref="CZ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-5020102-09
</t>
        </r>
        <r>
          <rPr>
            <sz val="9"/>
            <color indexed="81"/>
            <rFont val="細明體"/>
            <family val="3"/>
            <charset val="136"/>
          </rPr>
          <t>氧氣呼吸器</t>
        </r>
      </text>
    </comment>
    <comment ref="DC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-5020102-21
</t>
        </r>
        <r>
          <rPr>
            <sz val="9"/>
            <color indexed="81"/>
            <rFont val="細明體"/>
            <family val="3"/>
            <charset val="136"/>
          </rPr>
          <t>高溫消防衣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準用</t>
        </r>
        <r>
          <rPr>
            <sz val="9"/>
            <color indexed="81"/>
            <rFont val="Tahoma"/>
            <family val="2"/>
          </rPr>
          <t>)</t>
        </r>
      </text>
    </comment>
    <comment ref="DF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-5020102-21
</t>
        </r>
        <r>
          <rPr>
            <sz val="9"/>
            <color indexed="81"/>
            <rFont val="細明體"/>
            <family val="3"/>
            <charset val="136"/>
          </rPr>
          <t>高溫消防衣</t>
        </r>
      </text>
    </comment>
    <comment ref="DR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-5020102-06
</t>
        </r>
        <r>
          <rPr>
            <sz val="9"/>
            <color indexed="81"/>
            <rFont val="細明體"/>
            <family val="3"/>
            <charset val="136"/>
          </rPr>
          <t>消防搶救照明燈</t>
        </r>
      </text>
    </comment>
    <comment ref="DU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分類號碼-</t>
        </r>
        <r>
          <rPr>
            <sz val="9"/>
            <color indexed="81"/>
            <rFont val="Tahoma"/>
            <family val="2"/>
          </rPr>
          <t xml:space="preserve">5020102-13
</t>
        </r>
        <r>
          <rPr>
            <sz val="9"/>
            <color indexed="81"/>
            <rFont val="細明體"/>
            <family val="3"/>
            <charset val="136"/>
          </rPr>
          <t>消防用油壓破壞組</t>
        </r>
      </text>
    </comment>
    <comment ref="ED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-4020107-22
</t>
        </r>
        <r>
          <rPr>
            <sz val="9"/>
            <color indexed="81"/>
            <rFont val="細明體"/>
            <family val="3"/>
            <charset val="136"/>
          </rPr>
          <t>救生艇</t>
        </r>
      </text>
    </comment>
    <comment ref="EG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-4020107-22
</t>
        </r>
        <r>
          <rPr>
            <sz val="9"/>
            <color indexed="81"/>
            <rFont val="細明體"/>
            <family val="3"/>
            <charset val="136"/>
          </rPr>
          <t>救生艇</t>
        </r>
      </text>
    </comment>
    <comment ref="EJ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-3040402-06 
</t>
        </r>
        <r>
          <rPr>
            <sz val="9"/>
            <color indexed="81"/>
            <rFont val="細明體"/>
            <family val="3"/>
            <charset val="136"/>
          </rPr>
          <t>船外機</t>
        </r>
      </text>
    </comment>
    <comment ref="EM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-4020107-23
</t>
        </r>
        <r>
          <rPr>
            <sz val="9"/>
            <color indexed="81"/>
            <rFont val="細明體"/>
            <family val="3"/>
            <charset val="136"/>
          </rPr>
          <t>橡皮船</t>
        </r>
      </text>
    </comment>
    <comment ref="ES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-4020107-32
</t>
        </r>
        <r>
          <rPr>
            <sz val="9"/>
            <color indexed="81"/>
            <rFont val="細明體"/>
            <family val="3"/>
            <charset val="136"/>
          </rPr>
          <t>水上摩托車</t>
        </r>
      </text>
    </comment>
    <comment ref="EV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-5010307-88 
</t>
        </r>
        <r>
          <rPr>
            <sz val="9"/>
            <color indexed="81"/>
            <rFont val="細明體"/>
            <family val="3"/>
            <charset val="136"/>
          </rPr>
          <t>救生衣</t>
        </r>
      </text>
    </comment>
    <comment ref="EY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-4050203-17
</t>
        </r>
        <r>
          <rPr>
            <sz val="9"/>
            <color indexed="81"/>
            <rFont val="細明體"/>
            <family val="3"/>
            <charset val="136"/>
          </rPr>
          <t>衛星定位系統</t>
        </r>
      </text>
    </comment>
    <comment ref="FB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-3013208-62 
</t>
        </r>
        <r>
          <rPr>
            <sz val="9"/>
            <color indexed="81"/>
            <rFont val="細明體"/>
            <family val="3"/>
            <charset val="136"/>
          </rPr>
          <t>毒氣偵測器</t>
        </r>
      </text>
    </comment>
    <comment ref="FH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5020102-25
</t>
        </r>
        <r>
          <rPr>
            <sz val="9"/>
            <color indexed="81"/>
            <rFont val="細明體"/>
            <family val="3"/>
            <charset val="136"/>
          </rPr>
          <t>除污帳篷</t>
        </r>
      </text>
    </comment>
    <comment ref="FK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-5020102-21
</t>
        </r>
        <r>
          <rPr>
            <sz val="9"/>
            <color indexed="81"/>
            <rFont val="細明體"/>
            <family val="3"/>
            <charset val="136"/>
          </rPr>
          <t>高溫消防衣(準用)</t>
        </r>
      </text>
    </comment>
    <comment ref="FN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-5020102-09
</t>
        </r>
        <r>
          <rPr>
            <sz val="9"/>
            <color indexed="81"/>
            <rFont val="細明體"/>
            <family val="3"/>
            <charset val="136"/>
          </rPr>
          <t>氧氣呼吸器</t>
        </r>
      </text>
    </comment>
    <comment ref="FQ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財物標準分類
分類號碼</t>
        </r>
        <r>
          <rPr>
            <sz val="9"/>
            <color indexed="81"/>
            <rFont val="Tahoma"/>
            <family val="2"/>
          </rPr>
          <t xml:space="preserve">-3110303-05 
</t>
        </r>
        <r>
          <rPr>
            <sz val="9"/>
            <color indexed="81"/>
            <rFont val="細明體"/>
            <family val="3"/>
            <charset val="136"/>
          </rPr>
          <t>心臟電擊器</t>
        </r>
      </text>
    </comment>
    <comment ref="GF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吳百謙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政府部門執勤犬照護辦法規定略以，政府工作犬每周工作工時以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小時為限，且必須提供適當休息時間，每次執勤不得超過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小時，服務年限以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年為主，經評估健康狀況良好，必要時可延長為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細明體"/>
            <family val="3"/>
            <charset val="136"/>
          </rPr>
          <t>年。</t>
        </r>
      </text>
    </comment>
  </commentList>
</comments>
</file>

<file path=xl/sharedStrings.xml><?xml version="1.0" encoding="utf-8"?>
<sst xmlns="http://schemas.openxmlformats.org/spreadsheetml/2006/main" count="302" uniqueCount="110">
  <si>
    <t xml:space="preserve">救  災  車  </t>
    <phoneticPr fontId="2" type="noConversion"/>
  </si>
  <si>
    <t>消防勤務車</t>
    <phoneticPr fontId="2" type="noConversion"/>
  </si>
  <si>
    <t>水上救生及潛水裝備</t>
    <phoneticPr fontId="2" type="noConversion"/>
  </si>
  <si>
    <t>山域救援
裝備器材</t>
    <phoneticPr fontId="2" type="noConversion"/>
  </si>
  <si>
    <t>化學災害搶救裝備器材</t>
    <phoneticPr fontId="2" type="noConversion"/>
  </si>
  <si>
    <t>義消裝備器材</t>
    <phoneticPr fontId="2" type="noConversion"/>
  </si>
  <si>
    <t>救護
裝備器材</t>
    <phoneticPr fontId="2" type="noConversion"/>
  </si>
  <si>
    <t>搜   救   隊   裝   備   器   材</t>
    <phoneticPr fontId="2" type="noConversion"/>
  </si>
  <si>
    <t>資通訊
裝備器材</t>
    <phoneticPr fontId="2" type="noConversion"/>
  </si>
  <si>
    <t>雲梯消防車</t>
    <phoneticPr fontId="2" type="noConversion"/>
  </si>
  <si>
    <t>化學消防車</t>
    <phoneticPr fontId="2" type="noConversion"/>
  </si>
  <si>
    <t>水箱消防車</t>
    <phoneticPr fontId="2" type="noConversion"/>
  </si>
  <si>
    <t>水庫消防車</t>
    <phoneticPr fontId="2" type="noConversion"/>
  </si>
  <si>
    <t>泡沫消防車</t>
    <phoneticPr fontId="2" type="noConversion"/>
  </si>
  <si>
    <t>幫浦消防車</t>
    <phoneticPr fontId="2" type="noConversion"/>
  </si>
  <si>
    <t>超高壓消防車</t>
    <phoneticPr fontId="2" type="noConversion"/>
  </si>
  <si>
    <t>救助器材車</t>
    <phoneticPr fontId="2" type="noConversion"/>
  </si>
  <si>
    <t>排煙車</t>
    <phoneticPr fontId="2" type="noConversion"/>
  </si>
  <si>
    <t>照明車</t>
    <phoneticPr fontId="2" type="noConversion"/>
  </si>
  <si>
    <t>救災指揮車</t>
    <phoneticPr fontId="2" type="noConversion"/>
  </si>
  <si>
    <t>水陸兩用車</t>
    <phoneticPr fontId="2" type="noConversion"/>
  </si>
  <si>
    <t>災情勘查車</t>
    <phoneticPr fontId="2" type="noConversion"/>
  </si>
  <si>
    <t>化學災害處理車</t>
    <phoneticPr fontId="2" type="noConversion"/>
  </si>
  <si>
    <t>火災現場勘驗車</t>
    <phoneticPr fontId="2" type="noConversion"/>
  </si>
  <si>
    <t>消防警備車</t>
    <phoneticPr fontId="2" type="noConversion"/>
  </si>
  <si>
    <t>越野車
消防救災</t>
    <phoneticPr fontId="2" type="noConversion"/>
  </si>
  <si>
    <t>消防救災機車</t>
    <phoneticPr fontId="2" type="noConversion"/>
  </si>
  <si>
    <t>一般型</t>
    <phoneticPr fontId="2" type="noConversion"/>
  </si>
  <si>
    <t>加護型</t>
    <phoneticPr fontId="2" type="noConversion"/>
  </si>
  <si>
    <t>負壓隔離救護車</t>
    <phoneticPr fontId="2" type="noConversion"/>
  </si>
  <si>
    <t>消防後勤車</t>
    <phoneticPr fontId="2" type="noConversion"/>
  </si>
  <si>
    <t>消防查察車</t>
    <phoneticPr fontId="2" type="noConversion"/>
  </si>
  <si>
    <t>災害預防宣導車</t>
    <phoneticPr fontId="2" type="noConversion"/>
  </si>
  <si>
    <t>地震體驗車</t>
    <phoneticPr fontId="2" type="noConversion"/>
  </si>
  <si>
    <t>緊急修護車</t>
    <phoneticPr fontId="2" type="noConversion"/>
  </si>
  <si>
    <t>勤務機車</t>
    <phoneticPr fontId="2" type="noConversion"/>
  </si>
  <si>
    <t>高塔訓練車</t>
    <phoneticPr fontId="2" type="noConversion"/>
  </si>
  <si>
    <t>通信平台車
救災指揮</t>
    <phoneticPr fontId="2" type="noConversion"/>
  </si>
  <si>
    <t>空氣呼吸器組</t>
    <phoneticPr fontId="2" type="noConversion"/>
  </si>
  <si>
    <t>耐高溫消防衣</t>
    <phoneticPr fontId="2" type="noConversion"/>
  </si>
  <si>
    <t>個人用救命器</t>
    <phoneticPr fontId="2" type="noConversion"/>
  </si>
  <si>
    <t>熱顯像儀</t>
    <phoneticPr fontId="2" type="noConversion"/>
  </si>
  <si>
    <t>照明索</t>
    <phoneticPr fontId="2" type="noConversion"/>
  </si>
  <si>
    <t>個人用手電筒</t>
    <phoneticPr fontId="2" type="noConversion"/>
  </si>
  <si>
    <t>破壞器材組</t>
    <phoneticPr fontId="2" type="noConversion"/>
  </si>
  <si>
    <t>（V型底）
救生艇</t>
    <phoneticPr fontId="2" type="noConversion"/>
  </si>
  <si>
    <t>（平型底）
救生艇</t>
    <phoneticPr fontId="2" type="noConversion"/>
  </si>
  <si>
    <t>除污帳棚</t>
    <phoneticPr fontId="2" type="noConversion"/>
  </si>
  <si>
    <t>使用年限</t>
    <phoneticPr fontId="2" type="noConversion"/>
  </si>
  <si>
    <t>總計</t>
    <phoneticPr fontId="2" type="noConversion"/>
  </si>
  <si>
    <t>堪用情形
總計</t>
    <phoneticPr fontId="2" type="noConversion"/>
  </si>
  <si>
    <t>堪用</t>
    <phoneticPr fontId="2" type="noConversion"/>
  </si>
  <si>
    <t>不堪用</t>
    <phoneticPr fontId="2" type="noConversion"/>
  </si>
  <si>
    <t>堪用率</t>
    <phoneticPr fontId="2" type="noConversion"/>
  </si>
  <si>
    <t>縣(市)合計</t>
    <phoneticPr fontId="2" type="noConversion"/>
  </si>
  <si>
    <t>　　新 竹 縣</t>
  </si>
  <si>
    <t>　　苗 栗 縣</t>
  </si>
  <si>
    <t>　　彰 化 縣</t>
  </si>
  <si>
    <t>　　南 投 縣</t>
  </si>
  <si>
    <t>　　雲 林 縣</t>
  </si>
  <si>
    <t>　　嘉 義 縣</t>
  </si>
  <si>
    <t>　　屏 東 縣</t>
  </si>
  <si>
    <t>　　臺 東 縣</t>
  </si>
  <si>
    <t>　　花 蓮 縣</t>
  </si>
  <si>
    <t>　　澎 湖 縣</t>
  </si>
  <si>
    <t>　　基 隆 市</t>
  </si>
  <si>
    <t>　　新 竹 市</t>
  </si>
  <si>
    <t>　　嘉 義 市</t>
  </si>
  <si>
    <t>本署所屬合計</t>
    <phoneticPr fontId="2" type="noConversion"/>
  </si>
  <si>
    <t xml:space="preserve">  特種搜救隊</t>
    <phoneticPr fontId="2" type="noConversion"/>
  </si>
  <si>
    <t>　　基 隆 港</t>
    <phoneticPr fontId="2" type="noConversion"/>
  </si>
  <si>
    <t>　　臺 中 港</t>
  </si>
  <si>
    <t>　　高 雄 港</t>
  </si>
  <si>
    <t>　　花 蓮 港</t>
  </si>
  <si>
    <t>氣墊船</t>
    <phoneticPr fontId="2" type="noConversion"/>
  </si>
  <si>
    <t>水上摩托車</t>
    <phoneticPr fontId="2" type="noConversion"/>
  </si>
  <si>
    <t>搜救犬</t>
    <phoneticPr fontId="2" type="noConversion"/>
  </si>
  <si>
    <t>4~7</t>
    <phoneticPr fontId="2" type="noConversion"/>
  </si>
  <si>
    <t>空氣壓縮車</t>
    <phoneticPr fontId="2" type="noConversion"/>
  </si>
  <si>
    <t>消防衣帽鞋</t>
    <phoneticPr fontId="2" type="noConversion"/>
  </si>
  <si>
    <t>空氣壓縮機</t>
    <phoneticPr fontId="2" type="noConversion"/>
  </si>
  <si>
    <t>移動式幫浦</t>
    <phoneticPr fontId="2" type="noConversion"/>
  </si>
  <si>
    <t>船外機</t>
    <phoneticPr fontId="2" type="noConversion"/>
  </si>
  <si>
    <t>橡皮艇</t>
    <phoneticPr fontId="2" type="noConversion"/>
  </si>
  <si>
    <t>急流用救生衣</t>
    <phoneticPr fontId="2" type="noConversion"/>
  </si>
  <si>
    <t>衛星定位儀</t>
    <phoneticPr fontId="2" type="noConversion"/>
  </si>
  <si>
    <t>五用氣體偵測器</t>
    <phoneticPr fontId="2" type="noConversion"/>
  </si>
  <si>
    <t>A級防護衣</t>
    <phoneticPr fontId="2" type="noConversion"/>
  </si>
  <si>
    <t>電擊去顫器
自動體外心臟</t>
    <phoneticPr fontId="2" type="noConversion"/>
  </si>
  <si>
    <t>聲納探測器</t>
    <phoneticPr fontId="2" type="noConversion"/>
  </si>
  <si>
    <t>衛星電話</t>
    <phoneticPr fontId="2" type="noConversion"/>
  </si>
  <si>
    <t>探測器
光纖影像</t>
    <phoneticPr fontId="2" type="noConversion"/>
  </si>
  <si>
    <t>探測器
心跳生命</t>
    <phoneticPr fontId="2" type="noConversion"/>
  </si>
  <si>
    <t>探測器
影音生命</t>
    <phoneticPr fontId="2" type="noConversion"/>
  </si>
  <si>
    <t>　　宜 蘭 縣</t>
    <phoneticPr fontId="2" type="noConversion"/>
  </si>
  <si>
    <t xml:space="preserve">    連 江 縣</t>
    <phoneticPr fontId="2" type="noConversion"/>
  </si>
  <si>
    <t xml:space="preserve">    金 門 縣</t>
    <phoneticPr fontId="2" type="noConversion"/>
  </si>
  <si>
    <r>
      <t xml:space="preserve">統計
項目
</t>
    </r>
    <r>
      <rPr>
        <sz val="11"/>
        <rFont val="標楷體"/>
        <family val="4"/>
        <charset val="136"/>
      </rPr>
      <t>(統計至111年
6月30日)</t>
    </r>
    <phoneticPr fontId="2" type="noConversion"/>
  </si>
  <si>
    <t>臺 北 市</t>
    <phoneticPr fontId="2" type="noConversion"/>
  </si>
  <si>
    <t>新 北 市</t>
    <phoneticPr fontId="2" type="noConversion"/>
  </si>
  <si>
    <t>桃 園 市</t>
    <phoneticPr fontId="2" type="noConversion"/>
  </si>
  <si>
    <t>臺 中 市</t>
    <phoneticPr fontId="2" type="noConversion"/>
  </si>
  <si>
    <t>臺 南 市</t>
    <phoneticPr fontId="2" type="noConversion"/>
  </si>
  <si>
    <t>高 雄 市</t>
    <phoneticPr fontId="2" type="noConversion"/>
  </si>
  <si>
    <t>-</t>
    <phoneticPr fontId="2" type="noConversion"/>
  </si>
  <si>
    <t>一、消防車合計</t>
    <phoneticPr fontId="2" type="noConversion"/>
  </si>
  <si>
    <t>二、救災車合計</t>
    <phoneticPr fontId="2" type="noConversion"/>
  </si>
  <si>
    <t>三、救護車合計</t>
    <phoneticPr fontId="2" type="noConversion"/>
  </si>
  <si>
    <t>合計
四、消防勤務車</t>
    <phoneticPr fontId="2" type="noConversion"/>
  </si>
  <si>
    <t>五 、 搶       救       裝       備        器       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</si>
</sst>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.0000;\-#,##0.0000;&quot;－&quot;"/>
    <numFmt numFmtId="177" formatCode="0.0%"/>
  </numFmts>
  <fonts count="20" x14ac:knownFonts="1">
    <font>
      <sz val="9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5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6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176" fontId="8" fillId="0" borderId="1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9" xfId="0" applyFont="1" applyBorder="1" applyAlignment="1">
      <alignment horizontal="center" vertical="center" textRotation="255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left" vertical="center" shrinkToFi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/>
    <xf numFmtId="0" fontId="2" fillId="3" borderId="9" xfId="0" applyFont="1" applyFill="1" applyBorder="1" applyAlignment="1">
      <alignment horizontal="center" vertical="center" textRotation="255" shrinkToFi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/>
    <xf numFmtId="0" fontId="2" fillId="4" borderId="9" xfId="0" applyFont="1" applyFill="1" applyBorder="1" applyAlignment="1">
      <alignment horizontal="center" vertical="center" textRotation="255" shrinkToFit="1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0" xfId="0" applyFill="1"/>
    <xf numFmtId="0" fontId="2" fillId="5" borderId="9" xfId="0" applyFont="1" applyFill="1" applyBorder="1" applyAlignment="1">
      <alignment horizontal="center" vertical="center" textRotation="255" shrinkToFit="1"/>
    </xf>
    <xf numFmtId="0" fontId="0" fillId="4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0" xfId="0" applyFill="1"/>
    <xf numFmtId="0" fontId="2" fillId="6" borderId="9" xfId="0" applyFont="1" applyFill="1" applyBorder="1" applyAlignment="1">
      <alignment horizontal="center" vertical="center" textRotation="255" shrinkToFit="1"/>
    </xf>
    <xf numFmtId="41" fontId="0" fillId="0" borderId="9" xfId="0" applyNumberFormat="1" applyFont="1" applyBorder="1" applyAlignment="1">
      <alignment horizontal="right" vertical="center" shrinkToFit="1"/>
    </xf>
    <xf numFmtId="41" fontId="0" fillId="4" borderId="9" xfId="0" applyNumberFormat="1" applyFont="1" applyFill="1" applyBorder="1" applyAlignment="1">
      <alignment horizontal="right" vertical="center" shrinkToFit="1"/>
    </xf>
    <xf numFmtId="41" fontId="0" fillId="3" borderId="9" xfId="0" applyNumberFormat="1" applyFont="1" applyFill="1" applyBorder="1" applyAlignment="1">
      <alignment horizontal="right" vertical="center" shrinkToFit="1"/>
    </xf>
    <xf numFmtId="41" fontId="0" fillId="5" borderId="9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0" fontId="14" fillId="0" borderId="0" xfId="0" applyFont="1" applyAlignment="1">
      <alignment shrinkToFit="1"/>
    </xf>
    <xf numFmtId="41" fontId="16" fillId="6" borderId="9" xfId="0" applyNumberFormat="1" applyFont="1" applyFill="1" applyBorder="1" applyAlignment="1">
      <alignment horizontal="right" vertical="center" shrinkToFit="1"/>
    </xf>
    <xf numFmtId="41" fontId="0" fillId="6" borderId="9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shrinkToFit="1"/>
    </xf>
    <xf numFmtId="41" fontId="0" fillId="3" borderId="9" xfId="0" applyNumberFormat="1" applyFill="1" applyBorder="1" applyAlignment="1">
      <alignment horizontal="right" vertical="center" shrinkToFit="1"/>
    </xf>
    <xf numFmtId="9" fontId="0" fillId="3" borderId="9" xfId="1" applyFont="1" applyFill="1" applyBorder="1" applyAlignment="1">
      <alignment horizontal="right" vertical="center" shrinkToFit="1"/>
    </xf>
    <xf numFmtId="41" fontId="0" fillId="9" borderId="9" xfId="0" applyNumberFormat="1" applyFont="1" applyFill="1" applyBorder="1" applyAlignment="1">
      <alignment horizontal="right" vertical="center" shrinkToFit="1"/>
    </xf>
    <xf numFmtId="41" fontId="17" fillId="9" borderId="9" xfId="2" applyNumberFormat="1" applyFont="1" applyFill="1" applyBorder="1" applyAlignment="1">
      <alignment horizontal="right" vertical="center" shrinkToFit="1"/>
    </xf>
    <xf numFmtId="9" fontId="0" fillId="9" borderId="9" xfId="1" applyFont="1" applyFill="1" applyBorder="1" applyAlignment="1">
      <alignment horizontal="right" vertical="center" shrinkToFit="1"/>
    </xf>
    <xf numFmtId="41" fontId="0" fillId="4" borderId="9" xfId="0" applyNumberFormat="1" applyFill="1" applyBorder="1" applyAlignment="1">
      <alignment horizontal="right" vertical="center" shrinkToFit="1"/>
    </xf>
    <xf numFmtId="177" fontId="0" fillId="4" borderId="9" xfId="0" applyNumberFormat="1" applyFill="1" applyBorder="1" applyAlignment="1">
      <alignment horizontal="right" vertical="center" shrinkToFit="1"/>
    </xf>
    <xf numFmtId="41" fontId="0" fillId="9" borderId="9" xfId="0" applyNumberFormat="1" applyFill="1" applyBorder="1" applyAlignment="1">
      <alignment horizontal="right" vertical="center" shrinkToFit="1"/>
    </xf>
    <xf numFmtId="0" fontId="0" fillId="9" borderId="9" xfId="0" applyNumberFormat="1" applyFill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5" borderId="9" xfId="0" applyNumberFormat="1" applyFill="1" applyBorder="1" applyAlignment="1">
      <alignment horizontal="right" vertical="center" shrinkToFit="1"/>
    </xf>
    <xf numFmtId="0" fontId="0" fillId="0" borderId="9" xfId="0" applyNumberFormat="1" applyBorder="1" applyAlignment="1">
      <alignment horizontal="right" vertical="center" shrinkToFit="1"/>
    </xf>
    <xf numFmtId="41" fontId="19" fillId="8" borderId="9" xfId="3" applyNumberFormat="1" applyFont="1" applyBorder="1" applyAlignment="1">
      <alignment horizontal="right" vertical="center" shrinkToFit="1"/>
    </xf>
    <xf numFmtId="177" fontId="16" fillId="6" borderId="9" xfId="0" applyNumberFormat="1" applyFont="1" applyFill="1" applyBorder="1" applyAlignment="1">
      <alignment horizontal="right" vertical="center" shrinkToFit="1"/>
    </xf>
    <xf numFmtId="177" fontId="15" fillId="0" borderId="9" xfId="0" applyNumberFormat="1" applyFont="1" applyBorder="1" applyAlignment="1">
      <alignment horizontal="right" vertical="center" shrinkToFit="1"/>
    </xf>
    <xf numFmtId="41" fontId="0" fillId="0" borderId="9" xfId="0" applyNumberFormat="1" applyBorder="1" applyAlignment="1">
      <alignment horizontal="right" vertical="center" shrinkToFit="1"/>
    </xf>
    <xf numFmtId="41" fontId="0" fillId="5" borderId="9" xfId="0" applyNumberFormat="1" applyFill="1" applyBorder="1" applyAlignment="1">
      <alignment horizontal="right" vertical="center" shrinkToFit="1"/>
    </xf>
    <xf numFmtId="9" fontId="0" fillId="4" borderId="9" xfId="0" applyNumberFormat="1" applyFill="1" applyBorder="1" applyAlignment="1">
      <alignment horizontal="right" vertical="center" shrinkToFit="1"/>
    </xf>
    <xf numFmtId="9" fontId="0" fillId="0" borderId="9" xfId="0" applyNumberFormat="1" applyBorder="1" applyAlignment="1">
      <alignment horizontal="right" vertical="center" shrinkToFit="1"/>
    </xf>
    <xf numFmtId="9" fontId="15" fillId="0" borderId="9" xfId="0" applyNumberFormat="1" applyFont="1" applyBorder="1" applyAlignment="1">
      <alignment horizontal="right" vertical="center" shrinkToFit="1"/>
    </xf>
    <xf numFmtId="177" fontId="0" fillId="3" borderId="9" xfId="1" applyNumberFormat="1" applyFont="1" applyFill="1" applyBorder="1" applyAlignment="1">
      <alignment horizontal="right" vertical="center" shrinkToFit="1"/>
    </xf>
    <xf numFmtId="0" fontId="8" fillId="0" borderId="11" xfId="0" applyFont="1" applyBorder="1" applyAlignment="1">
      <alignment horizontal="center"/>
    </xf>
    <xf numFmtId="0" fontId="0" fillId="0" borderId="17" xfId="0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wrapText="1" shrinkToFit="1"/>
    </xf>
    <xf numFmtId="176" fontId="8" fillId="0" borderId="16" xfId="0" applyNumberFormat="1" applyFont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textRotation="255"/>
    </xf>
    <xf numFmtId="0" fontId="3" fillId="5" borderId="16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/>
    </xf>
    <xf numFmtId="0" fontId="3" fillId="6" borderId="8" xfId="0" applyFont="1" applyFill="1" applyBorder="1" applyAlignment="1">
      <alignment horizontal="center" vertical="center" textRotation="255" wrapText="1"/>
    </xf>
    <xf numFmtId="0" fontId="3" fillId="6" borderId="8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4" borderId="8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3" fillId="5" borderId="8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</cellXfs>
  <cellStyles count="4">
    <cellStyle name="40% - 輔色6" xfId="2" builtinId="51"/>
    <cellStyle name="60% - 輔色3" xfId="3" builtinId="40"/>
    <cellStyle name="一般" xfId="0" builtinId="0"/>
    <cellStyle name="百分比" xfId="1" builtinId="5"/>
  </cellStyles>
  <dxfs count="21"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  <dxf>
      <numFmt numFmtId="13" formatCode="0%"/>
    </dxf>
    <dxf>
      <font>
        <color theme="0"/>
      </font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K38"/>
  <sheetViews>
    <sheetView tabSelected="1" zoomScaleNormal="100" workbookViewId="0">
      <pane xSplit="1" ySplit="8" topLeftCell="R24" activePane="bottomRight" state="frozen"/>
      <selection pane="topRight" activeCell="B1" sqref="B1"/>
      <selection pane="bottomLeft" activeCell="A9" sqref="A9"/>
      <selection pane="bottomRight" activeCell="AC31" sqref="AC31"/>
    </sheetView>
  </sheetViews>
  <sheetFormatPr defaultColWidth="4.83203125" defaultRowHeight="16.5" customHeight="1" x14ac:dyDescent="0.2"/>
  <cols>
    <col min="1" max="1" width="17.6640625" customWidth="1"/>
    <col min="248" max="248" width="17.6640625" customWidth="1"/>
    <col min="504" max="504" width="17.6640625" customWidth="1"/>
    <col min="760" max="760" width="17.6640625" customWidth="1"/>
    <col min="1016" max="1016" width="17.6640625" customWidth="1"/>
    <col min="1272" max="1272" width="17.6640625" customWidth="1"/>
    <col min="1528" max="1528" width="17.6640625" customWidth="1"/>
    <col min="1784" max="1784" width="17.6640625" customWidth="1"/>
    <col min="2040" max="2040" width="17.6640625" customWidth="1"/>
    <col min="2296" max="2296" width="17.6640625" customWidth="1"/>
    <col min="2552" max="2552" width="17.6640625" customWidth="1"/>
    <col min="2808" max="2808" width="17.6640625" customWidth="1"/>
    <col min="3064" max="3064" width="17.6640625" customWidth="1"/>
    <col min="3320" max="3320" width="17.6640625" customWidth="1"/>
    <col min="3576" max="3576" width="17.6640625" customWidth="1"/>
    <col min="3832" max="3832" width="17.6640625" customWidth="1"/>
    <col min="4088" max="4088" width="17.6640625" customWidth="1"/>
    <col min="4344" max="4344" width="17.6640625" customWidth="1"/>
    <col min="4600" max="4600" width="17.6640625" customWidth="1"/>
    <col min="4856" max="4856" width="17.6640625" customWidth="1"/>
    <col min="5112" max="5112" width="17.6640625" customWidth="1"/>
    <col min="5368" max="5368" width="17.6640625" customWidth="1"/>
    <col min="5624" max="5624" width="17.6640625" customWidth="1"/>
    <col min="5880" max="5880" width="17.6640625" customWidth="1"/>
    <col min="6136" max="6136" width="17.6640625" customWidth="1"/>
    <col min="6392" max="6392" width="17.6640625" customWidth="1"/>
    <col min="6648" max="6648" width="17.6640625" customWidth="1"/>
    <col min="6904" max="6904" width="17.6640625" customWidth="1"/>
    <col min="7160" max="7160" width="17.6640625" customWidth="1"/>
    <col min="7416" max="7416" width="17.6640625" customWidth="1"/>
    <col min="7672" max="7672" width="17.6640625" customWidth="1"/>
    <col min="7928" max="7928" width="17.6640625" customWidth="1"/>
    <col min="8184" max="8184" width="17.6640625" customWidth="1"/>
    <col min="8440" max="8440" width="17.6640625" customWidth="1"/>
    <col min="8696" max="8696" width="17.6640625" customWidth="1"/>
    <col min="8952" max="8952" width="17.6640625" customWidth="1"/>
    <col min="9208" max="9208" width="17.6640625" customWidth="1"/>
    <col min="9464" max="9464" width="17.6640625" customWidth="1"/>
    <col min="9720" max="9720" width="17.6640625" customWidth="1"/>
    <col min="9976" max="9976" width="17.6640625" customWidth="1"/>
    <col min="10232" max="10232" width="17.6640625" customWidth="1"/>
    <col min="10488" max="10488" width="17.6640625" customWidth="1"/>
    <col min="10744" max="10744" width="17.6640625" customWidth="1"/>
    <col min="11000" max="11000" width="17.6640625" customWidth="1"/>
    <col min="11256" max="11256" width="17.6640625" customWidth="1"/>
    <col min="11512" max="11512" width="17.6640625" customWidth="1"/>
    <col min="11768" max="11768" width="17.6640625" customWidth="1"/>
    <col min="12024" max="12024" width="17.6640625" customWidth="1"/>
    <col min="12280" max="12280" width="17.6640625" customWidth="1"/>
    <col min="12536" max="12536" width="17.6640625" customWidth="1"/>
    <col min="12792" max="12792" width="17.6640625" customWidth="1"/>
    <col min="13048" max="13048" width="17.6640625" customWidth="1"/>
    <col min="13304" max="13304" width="17.6640625" customWidth="1"/>
    <col min="13560" max="13560" width="17.6640625" customWidth="1"/>
    <col min="13816" max="13816" width="17.6640625" customWidth="1"/>
    <col min="14072" max="14072" width="17.6640625" customWidth="1"/>
    <col min="14328" max="14328" width="17.6640625" customWidth="1"/>
    <col min="14584" max="14584" width="17.6640625" customWidth="1"/>
    <col min="14840" max="14840" width="17.6640625" customWidth="1"/>
    <col min="15096" max="15096" width="17.6640625" customWidth="1"/>
    <col min="15352" max="15352" width="17.6640625" customWidth="1"/>
    <col min="15608" max="15608" width="17.6640625" customWidth="1"/>
    <col min="15864" max="15864" width="17.6640625" customWidth="1"/>
    <col min="16120" max="16120" width="17.6640625" customWidth="1"/>
  </cols>
  <sheetData>
    <row r="1" spans="1:193" ht="16.5" customHeight="1" x14ac:dyDescent="0.25">
      <c r="A1" s="1"/>
      <c r="AT1" s="60"/>
      <c r="AU1" s="60"/>
    </row>
    <row r="2" spans="1:193" s="2" customFormat="1" ht="18" customHeight="1" x14ac:dyDescent="0.2">
      <c r="A2" s="100" t="s">
        <v>97</v>
      </c>
      <c r="B2" s="10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5"/>
      <c r="AA2" s="16"/>
      <c r="AB2" s="16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24"/>
      <c r="AX2" s="102" t="s">
        <v>0</v>
      </c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4"/>
      <c r="BM2" s="20"/>
      <c r="BN2" s="20"/>
      <c r="BO2" s="20"/>
      <c r="BP2" s="21"/>
      <c r="BQ2" s="21"/>
      <c r="BR2" s="21"/>
      <c r="BS2" s="21"/>
      <c r="BT2" s="21"/>
      <c r="BU2" s="21"/>
      <c r="BV2" s="21"/>
      <c r="BW2" s="21"/>
      <c r="BX2" s="25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7"/>
      <c r="CT2" s="105" t="s">
        <v>1</v>
      </c>
      <c r="CU2" s="106"/>
      <c r="CV2" s="106"/>
      <c r="CW2" s="106"/>
      <c r="CX2" s="106"/>
      <c r="CY2" s="107"/>
      <c r="CZ2" s="95" t="s">
        <v>109</v>
      </c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7"/>
      <c r="ED2" s="95" t="s">
        <v>2</v>
      </c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5" t="s">
        <v>2</v>
      </c>
      <c r="EQ2" s="96"/>
      <c r="ER2" s="96"/>
      <c r="ES2" s="96"/>
      <c r="ET2" s="96"/>
      <c r="EU2" s="96"/>
      <c r="EV2" s="96"/>
      <c r="EW2" s="96"/>
      <c r="EX2" s="97"/>
      <c r="EY2" s="85" t="s">
        <v>3</v>
      </c>
      <c r="EZ2" s="86"/>
      <c r="FA2" s="86"/>
      <c r="FB2" s="95" t="s">
        <v>4</v>
      </c>
      <c r="FC2" s="96"/>
      <c r="FD2" s="96"/>
      <c r="FE2" s="96"/>
      <c r="FF2" s="96"/>
      <c r="FG2" s="96"/>
      <c r="FH2" s="96"/>
      <c r="FI2" s="96"/>
      <c r="FJ2" s="97"/>
      <c r="FK2" s="95" t="s">
        <v>5</v>
      </c>
      <c r="FL2" s="96"/>
      <c r="FM2" s="96"/>
      <c r="FN2" s="96"/>
      <c r="FO2" s="96"/>
      <c r="FP2" s="97"/>
      <c r="FQ2" s="85" t="s">
        <v>6</v>
      </c>
      <c r="FR2" s="86"/>
      <c r="FS2" s="86"/>
      <c r="FT2" s="95" t="s">
        <v>7</v>
      </c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7"/>
      <c r="GI2" s="85" t="s">
        <v>8</v>
      </c>
      <c r="GJ2" s="86"/>
      <c r="GK2" s="87"/>
    </row>
    <row r="3" spans="1:193" s="3" customFormat="1" ht="168" customHeight="1" x14ac:dyDescent="0.25">
      <c r="A3" s="101"/>
      <c r="B3" s="88" t="s">
        <v>105</v>
      </c>
      <c r="C3" s="89"/>
      <c r="D3" s="90"/>
      <c r="E3" s="91" t="s">
        <v>9</v>
      </c>
      <c r="F3" s="92"/>
      <c r="G3" s="93"/>
      <c r="H3" s="73" t="s">
        <v>10</v>
      </c>
      <c r="I3" s="73"/>
      <c r="J3" s="73"/>
      <c r="K3" s="91" t="s">
        <v>11</v>
      </c>
      <c r="L3" s="92"/>
      <c r="M3" s="93"/>
      <c r="N3" s="91" t="s">
        <v>12</v>
      </c>
      <c r="O3" s="92"/>
      <c r="P3" s="93"/>
      <c r="Q3" s="73" t="s">
        <v>13</v>
      </c>
      <c r="R3" s="73"/>
      <c r="S3" s="73"/>
      <c r="T3" s="73" t="s">
        <v>14</v>
      </c>
      <c r="U3" s="73"/>
      <c r="V3" s="73"/>
      <c r="W3" s="73" t="s">
        <v>15</v>
      </c>
      <c r="X3" s="73"/>
      <c r="Y3" s="73"/>
      <c r="Z3" s="94" t="s">
        <v>106</v>
      </c>
      <c r="AA3" s="94"/>
      <c r="AB3" s="94"/>
      <c r="AC3" s="108" t="s">
        <v>16</v>
      </c>
      <c r="AD3" s="108"/>
      <c r="AE3" s="108"/>
      <c r="AF3" s="108" t="s">
        <v>17</v>
      </c>
      <c r="AG3" s="108"/>
      <c r="AH3" s="108"/>
      <c r="AI3" s="108" t="s">
        <v>18</v>
      </c>
      <c r="AJ3" s="108"/>
      <c r="AK3" s="108"/>
      <c r="AL3" s="108" t="s">
        <v>78</v>
      </c>
      <c r="AM3" s="108"/>
      <c r="AN3" s="108"/>
      <c r="AO3" s="108" t="s">
        <v>19</v>
      </c>
      <c r="AP3" s="108"/>
      <c r="AQ3" s="108"/>
      <c r="AR3" s="108" t="s">
        <v>20</v>
      </c>
      <c r="AS3" s="108"/>
      <c r="AT3" s="108"/>
      <c r="AU3" s="108" t="s">
        <v>21</v>
      </c>
      <c r="AV3" s="108"/>
      <c r="AW3" s="108"/>
      <c r="AX3" s="98" t="s">
        <v>22</v>
      </c>
      <c r="AY3" s="98"/>
      <c r="AZ3" s="98"/>
      <c r="BA3" s="98" t="s">
        <v>23</v>
      </c>
      <c r="BB3" s="98"/>
      <c r="BC3" s="98"/>
      <c r="BD3" s="73" t="s">
        <v>24</v>
      </c>
      <c r="BE3" s="73"/>
      <c r="BF3" s="73"/>
      <c r="BG3" s="74" t="s">
        <v>25</v>
      </c>
      <c r="BH3" s="73"/>
      <c r="BI3" s="73"/>
      <c r="BJ3" s="73" t="s">
        <v>26</v>
      </c>
      <c r="BK3" s="73"/>
      <c r="BL3" s="73"/>
      <c r="BM3" s="99" t="s">
        <v>107</v>
      </c>
      <c r="BN3" s="99"/>
      <c r="BO3" s="99"/>
      <c r="BP3" s="73" t="s">
        <v>27</v>
      </c>
      <c r="BQ3" s="73"/>
      <c r="BR3" s="73"/>
      <c r="BS3" s="73" t="s">
        <v>28</v>
      </c>
      <c r="BT3" s="73"/>
      <c r="BU3" s="73"/>
      <c r="BV3" s="76" t="s">
        <v>29</v>
      </c>
      <c r="BW3" s="76"/>
      <c r="BX3" s="76"/>
      <c r="BY3" s="77" t="s">
        <v>108</v>
      </c>
      <c r="BZ3" s="78"/>
      <c r="CA3" s="78"/>
      <c r="CB3" s="73" t="s">
        <v>30</v>
      </c>
      <c r="CC3" s="73"/>
      <c r="CD3" s="73"/>
      <c r="CE3" s="73" t="s">
        <v>31</v>
      </c>
      <c r="CF3" s="73"/>
      <c r="CG3" s="73"/>
      <c r="CH3" s="98" t="s">
        <v>32</v>
      </c>
      <c r="CI3" s="98"/>
      <c r="CJ3" s="98"/>
      <c r="CK3" s="74" t="s">
        <v>33</v>
      </c>
      <c r="CL3" s="73"/>
      <c r="CM3" s="73"/>
      <c r="CN3" s="74" t="s">
        <v>34</v>
      </c>
      <c r="CO3" s="73"/>
      <c r="CP3" s="73"/>
      <c r="CQ3" s="73" t="s">
        <v>35</v>
      </c>
      <c r="CR3" s="73"/>
      <c r="CS3" s="73"/>
      <c r="CT3" s="73" t="s">
        <v>36</v>
      </c>
      <c r="CU3" s="73"/>
      <c r="CV3" s="73"/>
      <c r="CW3" s="74" t="s">
        <v>37</v>
      </c>
      <c r="CX3" s="73"/>
      <c r="CY3" s="73"/>
      <c r="CZ3" s="73" t="s">
        <v>38</v>
      </c>
      <c r="DA3" s="73"/>
      <c r="DB3" s="73"/>
      <c r="DC3" s="73" t="s">
        <v>79</v>
      </c>
      <c r="DD3" s="73"/>
      <c r="DE3" s="73"/>
      <c r="DF3" s="73" t="s">
        <v>39</v>
      </c>
      <c r="DG3" s="73"/>
      <c r="DH3" s="73"/>
      <c r="DI3" s="73" t="s">
        <v>40</v>
      </c>
      <c r="DJ3" s="73"/>
      <c r="DK3" s="73"/>
      <c r="DL3" s="73" t="s">
        <v>41</v>
      </c>
      <c r="DM3" s="73"/>
      <c r="DN3" s="73"/>
      <c r="DO3" s="73" t="s">
        <v>42</v>
      </c>
      <c r="DP3" s="73"/>
      <c r="DQ3" s="73"/>
      <c r="DR3" s="73" t="s">
        <v>43</v>
      </c>
      <c r="DS3" s="73"/>
      <c r="DT3" s="73"/>
      <c r="DU3" s="73" t="s">
        <v>44</v>
      </c>
      <c r="DV3" s="73"/>
      <c r="DW3" s="73"/>
      <c r="DX3" s="73" t="s">
        <v>80</v>
      </c>
      <c r="DY3" s="73"/>
      <c r="DZ3" s="73"/>
      <c r="EA3" s="73" t="s">
        <v>81</v>
      </c>
      <c r="EB3" s="73"/>
      <c r="EC3" s="73"/>
      <c r="ED3" s="74" t="s">
        <v>45</v>
      </c>
      <c r="EE3" s="73"/>
      <c r="EF3" s="73"/>
      <c r="EG3" s="74" t="s">
        <v>46</v>
      </c>
      <c r="EH3" s="73"/>
      <c r="EI3" s="73"/>
      <c r="EJ3" s="73" t="s">
        <v>82</v>
      </c>
      <c r="EK3" s="73"/>
      <c r="EL3" s="73"/>
      <c r="EM3" s="73" t="s">
        <v>83</v>
      </c>
      <c r="EN3" s="73"/>
      <c r="EO3" s="73"/>
      <c r="EP3" s="73" t="s">
        <v>74</v>
      </c>
      <c r="EQ3" s="73"/>
      <c r="ER3" s="73"/>
      <c r="ES3" s="73" t="s">
        <v>75</v>
      </c>
      <c r="ET3" s="73"/>
      <c r="EU3" s="73"/>
      <c r="EV3" s="73" t="s">
        <v>84</v>
      </c>
      <c r="EW3" s="73"/>
      <c r="EX3" s="73"/>
      <c r="EY3" s="73" t="s">
        <v>85</v>
      </c>
      <c r="EZ3" s="73"/>
      <c r="FA3" s="73"/>
      <c r="FB3" s="73" t="s">
        <v>86</v>
      </c>
      <c r="FC3" s="73"/>
      <c r="FD3" s="73"/>
      <c r="FE3" s="73" t="s">
        <v>87</v>
      </c>
      <c r="FF3" s="73"/>
      <c r="FG3" s="73"/>
      <c r="FH3" s="73" t="s">
        <v>47</v>
      </c>
      <c r="FI3" s="73"/>
      <c r="FJ3" s="73"/>
      <c r="FK3" s="73" t="s">
        <v>79</v>
      </c>
      <c r="FL3" s="73"/>
      <c r="FM3" s="73"/>
      <c r="FN3" s="73" t="s">
        <v>38</v>
      </c>
      <c r="FO3" s="73"/>
      <c r="FP3" s="73"/>
      <c r="FQ3" s="74" t="s">
        <v>88</v>
      </c>
      <c r="FR3" s="73"/>
      <c r="FS3" s="73"/>
      <c r="FT3" s="75" t="s">
        <v>91</v>
      </c>
      <c r="FU3" s="76"/>
      <c r="FV3" s="76"/>
      <c r="FW3" s="75" t="s">
        <v>92</v>
      </c>
      <c r="FX3" s="76"/>
      <c r="FY3" s="76"/>
      <c r="FZ3" s="75" t="s">
        <v>93</v>
      </c>
      <c r="GA3" s="76"/>
      <c r="GB3" s="76"/>
      <c r="GC3" s="73" t="s">
        <v>89</v>
      </c>
      <c r="GD3" s="73"/>
      <c r="GE3" s="73"/>
      <c r="GF3" s="73" t="s">
        <v>76</v>
      </c>
      <c r="GG3" s="73"/>
      <c r="GH3" s="73"/>
      <c r="GI3" s="73" t="s">
        <v>90</v>
      </c>
      <c r="GJ3" s="73"/>
      <c r="GK3" s="73"/>
    </row>
    <row r="4" spans="1:193" ht="11.25" customHeight="1" x14ac:dyDescent="0.2">
      <c r="B4" s="13"/>
      <c r="C4" s="13"/>
      <c r="D4" s="13"/>
      <c r="Z4" s="18"/>
      <c r="AA4" s="18"/>
      <c r="AB4" s="18"/>
      <c r="BM4" s="22"/>
      <c r="BN4" s="22"/>
      <c r="BO4" s="22"/>
      <c r="BY4" s="28"/>
      <c r="BZ4" s="28"/>
      <c r="CA4" s="28"/>
    </row>
    <row r="5" spans="1:193" ht="16.5" customHeight="1" thickBot="1" x14ac:dyDescent="0.25">
      <c r="A5" s="4" t="s">
        <v>48</v>
      </c>
      <c r="B5" s="79"/>
      <c r="C5" s="80"/>
      <c r="D5" s="81"/>
      <c r="E5" s="82">
        <v>15</v>
      </c>
      <c r="F5" s="83"/>
      <c r="G5" s="84"/>
      <c r="H5" s="71">
        <v>15</v>
      </c>
      <c r="I5" s="71"/>
      <c r="J5" s="71"/>
      <c r="K5" s="71">
        <v>15</v>
      </c>
      <c r="L5" s="71"/>
      <c r="M5" s="71"/>
      <c r="N5" s="71">
        <v>15</v>
      </c>
      <c r="O5" s="71"/>
      <c r="P5" s="71"/>
      <c r="Q5" s="71">
        <v>15</v>
      </c>
      <c r="R5" s="71"/>
      <c r="S5" s="71"/>
      <c r="T5" s="71">
        <v>15</v>
      </c>
      <c r="U5" s="71"/>
      <c r="V5" s="71"/>
      <c r="W5" s="71">
        <v>15</v>
      </c>
      <c r="X5" s="71"/>
      <c r="Y5" s="71"/>
      <c r="Z5" s="72"/>
      <c r="AA5" s="72"/>
      <c r="AB5" s="72"/>
      <c r="AC5" s="67">
        <v>15</v>
      </c>
      <c r="AD5" s="67"/>
      <c r="AE5" s="67"/>
      <c r="AF5" s="67">
        <v>15</v>
      </c>
      <c r="AG5" s="67"/>
      <c r="AH5" s="67"/>
      <c r="AI5" s="67">
        <v>15</v>
      </c>
      <c r="AJ5" s="67"/>
      <c r="AK5" s="67"/>
      <c r="AL5" s="67">
        <v>15</v>
      </c>
      <c r="AM5" s="67"/>
      <c r="AN5" s="67"/>
      <c r="AO5" s="67">
        <v>15</v>
      </c>
      <c r="AP5" s="67"/>
      <c r="AQ5" s="67"/>
      <c r="AR5" s="67">
        <v>15</v>
      </c>
      <c r="AS5" s="67"/>
      <c r="AT5" s="67"/>
      <c r="AU5" s="67">
        <v>15</v>
      </c>
      <c r="AV5" s="67"/>
      <c r="AW5" s="67"/>
      <c r="AX5" s="67">
        <v>15</v>
      </c>
      <c r="AY5" s="67"/>
      <c r="AZ5" s="67"/>
      <c r="BA5" s="67">
        <v>15</v>
      </c>
      <c r="BB5" s="67"/>
      <c r="BC5" s="67"/>
      <c r="BD5" s="67">
        <v>15</v>
      </c>
      <c r="BE5" s="67"/>
      <c r="BF5" s="67"/>
      <c r="BG5" s="67">
        <v>6</v>
      </c>
      <c r="BH5" s="67"/>
      <c r="BI5" s="67"/>
      <c r="BJ5" s="67">
        <v>6</v>
      </c>
      <c r="BK5" s="67"/>
      <c r="BL5" s="67"/>
      <c r="BM5" s="70"/>
      <c r="BN5" s="70"/>
      <c r="BO5" s="70"/>
      <c r="BP5" s="71">
        <v>7</v>
      </c>
      <c r="BQ5" s="71"/>
      <c r="BR5" s="71"/>
      <c r="BS5" s="71">
        <v>7</v>
      </c>
      <c r="BT5" s="71"/>
      <c r="BU5" s="71"/>
      <c r="BV5" s="71">
        <v>7</v>
      </c>
      <c r="BW5" s="71"/>
      <c r="BX5" s="71"/>
      <c r="BY5" s="69"/>
      <c r="BZ5" s="69"/>
      <c r="CA5" s="69"/>
      <c r="CB5" s="67">
        <v>15</v>
      </c>
      <c r="CC5" s="67"/>
      <c r="CD5" s="67"/>
      <c r="CE5" s="67">
        <v>15</v>
      </c>
      <c r="CF5" s="67"/>
      <c r="CG5" s="67"/>
      <c r="CH5" s="67">
        <v>15</v>
      </c>
      <c r="CI5" s="67"/>
      <c r="CJ5" s="67"/>
      <c r="CK5" s="67">
        <v>15</v>
      </c>
      <c r="CL5" s="67"/>
      <c r="CM5" s="67"/>
      <c r="CN5" s="67">
        <v>15</v>
      </c>
      <c r="CO5" s="67"/>
      <c r="CP5" s="67"/>
      <c r="CQ5" s="67">
        <v>6</v>
      </c>
      <c r="CR5" s="67"/>
      <c r="CS5" s="67"/>
      <c r="CT5" s="67">
        <v>15</v>
      </c>
      <c r="CU5" s="67"/>
      <c r="CV5" s="67"/>
      <c r="CW5" s="67">
        <v>15</v>
      </c>
      <c r="CX5" s="67"/>
      <c r="CY5" s="67"/>
      <c r="CZ5" s="67">
        <v>10</v>
      </c>
      <c r="DA5" s="67"/>
      <c r="DB5" s="67"/>
      <c r="DC5" s="67">
        <v>3</v>
      </c>
      <c r="DD5" s="67"/>
      <c r="DE5" s="67"/>
      <c r="DF5" s="67">
        <v>3</v>
      </c>
      <c r="DG5" s="67"/>
      <c r="DH5" s="67"/>
      <c r="DI5" s="67">
        <v>5</v>
      </c>
      <c r="DJ5" s="67"/>
      <c r="DK5" s="67"/>
      <c r="DL5" s="67">
        <v>8</v>
      </c>
      <c r="DM5" s="67"/>
      <c r="DN5" s="67"/>
      <c r="DO5" s="67">
        <v>4</v>
      </c>
      <c r="DP5" s="67"/>
      <c r="DQ5" s="67"/>
      <c r="DR5" s="67">
        <v>4</v>
      </c>
      <c r="DS5" s="67"/>
      <c r="DT5" s="67"/>
      <c r="DU5" s="67">
        <v>5</v>
      </c>
      <c r="DV5" s="67"/>
      <c r="DW5" s="67"/>
      <c r="DX5" s="67">
        <v>8</v>
      </c>
      <c r="DY5" s="67"/>
      <c r="DZ5" s="67"/>
      <c r="EA5" s="67">
        <v>5</v>
      </c>
      <c r="EB5" s="67"/>
      <c r="EC5" s="67"/>
      <c r="ED5" s="67">
        <v>10</v>
      </c>
      <c r="EE5" s="67"/>
      <c r="EF5" s="67"/>
      <c r="EG5" s="67">
        <v>3</v>
      </c>
      <c r="EH5" s="67"/>
      <c r="EI5" s="67"/>
      <c r="EJ5" s="67">
        <v>5</v>
      </c>
      <c r="EK5" s="67"/>
      <c r="EL5" s="67"/>
      <c r="EM5" s="67">
        <v>3</v>
      </c>
      <c r="EN5" s="67"/>
      <c r="EO5" s="67"/>
      <c r="EP5" s="67">
        <v>10</v>
      </c>
      <c r="EQ5" s="67"/>
      <c r="ER5" s="67"/>
      <c r="ES5" s="67">
        <v>3</v>
      </c>
      <c r="ET5" s="67"/>
      <c r="EU5" s="67"/>
      <c r="EV5" s="67">
        <v>5</v>
      </c>
      <c r="EW5" s="67"/>
      <c r="EX5" s="67"/>
      <c r="EY5" s="67">
        <v>5</v>
      </c>
      <c r="EZ5" s="67"/>
      <c r="FA5" s="67"/>
      <c r="FB5" s="67">
        <v>5</v>
      </c>
      <c r="FC5" s="67"/>
      <c r="FD5" s="67"/>
      <c r="FE5" s="67">
        <v>3</v>
      </c>
      <c r="FF5" s="67"/>
      <c r="FG5" s="67"/>
      <c r="FH5" s="67">
        <v>5</v>
      </c>
      <c r="FI5" s="67"/>
      <c r="FJ5" s="67"/>
      <c r="FK5" s="67">
        <v>3</v>
      </c>
      <c r="FL5" s="67"/>
      <c r="FM5" s="67"/>
      <c r="FN5" s="67">
        <v>10</v>
      </c>
      <c r="FO5" s="67"/>
      <c r="FP5" s="67"/>
      <c r="FQ5" s="67">
        <v>5</v>
      </c>
      <c r="FR5" s="67"/>
      <c r="FS5" s="67"/>
      <c r="FT5" s="67">
        <v>3</v>
      </c>
      <c r="FU5" s="67"/>
      <c r="FV5" s="67"/>
      <c r="FW5" s="67">
        <v>3</v>
      </c>
      <c r="FX5" s="67"/>
      <c r="FY5" s="67"/>
      <c r="FZ5" s="67">
        <v>5</v>
      </c>
      <c r="GA5" s="67"/>
      <c r="GB5" s="67"/>
      <c r="GC5" s="67">
        <v>5</v>
      </c>
      <c r="GD5" s="67"/>
      <c r="GE5" s="67"/>
      <c r="GF5" s="67" t="s">
        <v>77</v>
      </c>
      <c r="GG5" s="67"/>
      <c r="GH5" s="67"/>
      <c r="GI5" s="67">
        <v>8</v>
      </c>
      <c r="GJ5" s="67"/>
      <c r="GK5" s="67"/>
    </row>
    <row r="6" spans="1:193" s="38" customFormat="1" ht="16.5" customHeight="1" x14ac:dyDescent="0.2">
      <c r="A6" s="5" t="s">
        <v>49</v>
      </c>
      <c r="B6" s="68">
        <f>SUM(B9:C9,B32:C32)</f>
        <v>2537</v>
      </c>
      <c r="C6" s="68"/>
      <c r="D6" s="68"/>
      <c r="E6" s="61">
        <f>SUM(E9:F9,E32:F32)</f>
        <v>229</v>
      </c>
      <c r="F6" s="61"/>
      <c r="G6" s="61"/>
      <c r="H6" s="61">
        <f>SUM(H9:I9,H32:I32)</f>
        <v>222</v>
      </c>
      <c r="I6" s="61"/>
      <c r="J6" s="61"/>
      <c r="K6" s="61">
        <f>SUM(K9:L9,K32:L32)</f>
        <v>1573</v>
      </c>
      <c r="L6" s="61"/>
      <c r="M6" s="61"/>
      <c r="N6" s="61">
        <f>SUM(N9:O9,N32:O32)</f>
        <v>383</v>
      </c>
      <c r="O6" s="61"/>
      <c r="P6" s="61"/>
      <c r="Q6" s="61">
        <f>SUM(Q9:R9,Q32:R32)</f>
        <v>1</v>
      </c>
      <c r="R6" s="61"/>
      <c r="S6" s="61"/>
      <c r="T6" s="61">
        <f>SUM(T9:U9,T32:U32)</f>
        <v>127</v>
      </c>
      <c r="U6" s="61"/>
      <c r="V6" s="61"/>
      <c r="W6" s="61">
        <f>SUM(W9:X9,W32:X32)</f>
        <v>2</v>
      </c>
      <c r="X6" s="61"/>
      <c r="Y6" s="61"/>
      <c r="Z6" s="66">
        <f>SUM(Z9:AA9,Z32:AA32)</f>
        <v>2150</v>
      </c>
      <c r="AA6" s="66"/>
      <c r="AB6" s="66"/>
      <c r="AC6" s="61">
        <f>SUM(AC9:AD9,AC32:AD32)</f>
        <v>207</v>
      </c>
      <c r="AD6" s="61"/>
      <c r="AE6" s="61"/>
      <c r="AF6" s="61">
        <f>SUM(AF9:AG9,AF32:AG32)</f>
        <v>35</v>
      </c>
      <c r="AG6" s="61"/>
      <c r="AH6" s="61"/>
      <c r="AI6" s="61">
        <f>SUM(AI9:AJ9,AI32:AJ32)</f>
        <v>18</v>
      </c>
      <c r="AJ6" s="61"/>
      <c r="AK6" s="61"/>
      <c r="AL6" s="61">
        <f>SUM(AL9:AM9,AL32:AM32)</f>
        <v>32</v>
      </c>
      <c r="AM6" s="61"/>
      <c r="AN6" s="61"/>
      <c r="AO6" s="61">
        <f>SUM(AO9:AP9,AO32:AP32)</f>
        <v>259</v>
      </c>
      <c r="AP6" s="61"/>
      <c r="AQ6" s="61"/>
      <c r="AR6" s="61">
        <f>SUM(AR9:AS9,AR32:AS32)</f>
        <v>2</v>
      </c>
      <c r="AS6" s="61"/>
      <c r="AT6" s="61"/>
      <c r="AU6" s="61">
        <f>SUM(AU9:AV9,AU32:AV32)</f>
        <v>601</v>
      </c>
      <c r="AV6" s="61"/>
      <c r="AW6" s="61"/>
      <c r="AX6" s="61">
        <f>SUM(AX9:AY9,AX32:AY32)</f>
        <v>33</v>
      </c>
      <c r="AY6" s="61"/>
      <c r="AZ6" s="61"/>
      <c r="BA6" s="61">
        <f>SUM(BA9:BB9,BA32:BB32)</f>
        <v>31</v>
      </c>
      <c r="BB6" s="61"/>
      <c r="BC6" s="61"/>
      <c r="BD6" s="61">
        <f>SUM(BD9:BE9,BD32:BE32)</f>
        <v>774</v>
      </c>
      <c r="BE6" s="61"/>
      <c r="BF6" s="61"/>
      <c r="BG6" s="61">
        <f>SUM(BG9:BH9,BG32:BH32)</f>
        <v>33</v>
      </c>
      <c r="BH6" s="61"/>
      <c r="BI6" s="61"/>
      <c r="BJ6" s="61">
        <f>SUM(BJ9:BK9,BJ32:BK32)</f>
        <v>128</v>
      </c>
      <c r="BK6" s="61"/>
      <c r="BL6" s="61"/>
      <c r="BM6" s="65">
        <f>SUM(BM9:BN9,BM32:BN32)</f>
        <v>1213</v>
      </c>
      <c r="BN6" s="65"/>
      <c r="BO6" s="65"/>
      <c r="BP6" s="61">
        <f>SUM(BP9:BQ9,BP32:BQ32)</f>
        <v>1208</v>
      </c>
      <c r="BQ6" s="61"/>
      <c r="BR6" s="61"/>
      <c r="BS6" s="61">
        <f>SUM(BS9:BT9,BS32:BT32)</f>
        <v>5</v>
      </c>
      <c r="BT6" s="61"/>
      <c r="BU6" s="61"/>
      <c r="BV6" s="61">
        <f>SUM(BV9:BW9,BV32:BW32)</f>
        <v>0</v>
      </c>
      <c r="BW6" s="61"/>
      <c r="BX6" s="61"/>
      <c r="BY6" s="64">
        <f>SUM(BY9:BZ9,BY32:BZ32)</f>
        <v>3163</v>
      </c>
      <c r="BZ6" s="64"/>
      <c r="CA6" s="64"/>
      <c r="CB6" s="61">
        <f>SUM(CB9:CC9,CB32:CC32)</f>
        <v>517</v>
      </c>
      <c r="CC6" s="61"/>
      <c r="CD6" s="61"/>
      <c r="CE6" s="61">
        <f>SUM(CE9:CF9,CE32:CF32)</f>
        <v>45</v>
      </c>
      <c r="CF6" s="61"/>
      <c r="CG6" s="61"/>
      <c r="CH6" s="61">
        <f>SUM(CH9:CI9,CH32:CI32)</f>
        <v>29</v>
      </c>
      <c r="CI6" s="61"/>
      <c r="CJ6" s="61"/>
      <c r="CK6" s="61">
        <f>SUM(CK9:CL9,CK32:CL32)</f>
        <v>7</v>
      </c>
      <c r="CL6" s="61"/>
      <c r="CM6" s="61"/>
      <c r="CN6" s="61">
        <f>SUM(CN9:CO9,CN32:CO32)</f>
        <v>10</v>
      </c>
      <c r="CO6" s="61"/>
      <c r="CP6" s="61"/>
      <c r="CQ6" s="61">
        <f>SUM(CQ9:CR9,CQ32:CR32)</f>
        <v>2546</v>
      </c>
      <c r="CR6" s="61"/>
      <c r="CS6" s="61"/>
      <c r="CT6" s="61">
        <f>SUM(CT9:CU9,CT32:CU32)</f>
        <v>0</v>
      </c>
      <c r="CU6" s="61"/>
      <c r="CV6" s="61"/>
      <c r="CW6" s="61">
        <f>SUM(CW9:CX9,CW32:CX32)</f>
        <v>9</v>
      </c>
      <c r="CX6" s="61"/>
      <c r="CY6" s="61"/>
      <c r="CZ6" s="61">
        <f>SUM(CZ9:DA9,CZ32:DA32)</f>
        <v>17031</v>
      </c>
      <c r="DA6" s="61"/>
      <c r="DB6" s="61"/>
      <c r="DC6" s="61">
        <f>SUM(DC9:DD9,DC32:DD32)</f>
        <v>29690</v>
      </c>
      <c r="DD6" s="61"/>
      <c r="DE6" s="61"/>
      <c r="DF6" s="61">
        <f>SUM(DF9:DG9,DF32:DG32)</f>
        <v>28</v>
      </c>
      <c r="DG6" s="61"/>
      <c r="DH6" s="61"/>
      <c r="DI6" s="61">
        <f>SUM(DI9:DJ9,DI32:DJ32)</f>
        <v>16007</v>
      </c>
      <c r="DJ6" s="61"/>
      <c r="DK6" s="61"/>
      <c r="DL6" s="61">
        <f>SUM(DL9:DM9,DL32:DM32)</f>
        <v>1068</v>
      </c>
      <c r="DM6" s="61"/>
      <c r="DN6" s="61"/>
      <c r="DO6" s="61">
        <f>SUM(DO9:DP9,DO32:DP32)</f>
        <v>1930</v>
      </c>
      <c r="DP6" s="61"/>
      <c r="DQ6" s="61"/>
      <c r="DR6" s="61">
        <f>SUM(DR9:DS9,DR32:DS32)</f>
        <v>17919</v>
      </c>
      <c r="DS6" s="61"/>
      <c r="DT6" s="61"/>
      <c r="DU6" s="61">
        <f>SUM(DU9:DV9,DU32:DV32)</f>
        <v>1232</v>
      </c>
      <c r="DV6" s="61"/>
      <c r="DW6" s="61"/>
      <c r="DX6" s="61">
        <f>SUM(DX9:DY9,DX32:DY32)</f>
        <v>483</v>
      </c>
      <c r="DY6" s="61"/>
      <c r="DZ6" s="61"/>
      <c r="EA6" s="61">
        <f>SUM(EA9:EB9,EA32:EB32)</f>
        <v>1477</v>
      </c>
      <c r="EB6" s="61"/>
      <c r="EC6" s="61"/>
      <c r="ED6" s="61">
        <f>SUM(ED9:EE9,ED32:EE32)</f>
        <v>468</v>
      </c>
      <c r="EE6" s="61"/>
      <c r="EF6" s="61"/>
      <c r="EG6" s="61">
        <f>SUM(EG9:EH9,EG32:EH32)</f>
        <v>419</v>
      </c>
      <c r="EH6" s="61"/>
      <c r="EI6" s="61"/>
      <c r="EJ6" s="61">
        <f>SUM(EJ9:EK9,EJ32:EK32)</f>
        <v>860</v>
      </c>
      <c r="EK6" s="61"/>
      <c r="EL6" s="61"/>
      <c r="EM6" s="61">
        <f>SUM(EM9:EN9,EM32:EN32)</f>
        <v>573</v>
      </c>
      <c r="EN6" s="61"/>
      <c r="EO6" s="61"/>
      <c r="EP6" s="61">
        <f>SUM(EP9:EQ9,EP32:EQ32)</f>
        <v>24</v>
      </c>
      <c r="EQ6" s="61"/>
      <c r="ER6" s="61"/>
      <c r="ES6" s="61">
        <f>SUM(ES9:ET9,ES32:ET32)</f>
        <v>55</v>
      </c>
      <c r="ET6" s="61"/>
      <c r="EU6" s="61"/>
      <c r="EV6" s="61">
        <f>SUM(EV9:EW9,EV32:EW32)</f>
        <v>10837</v>
      </c>
      <c r="EW6" s="61"/>
      <c r="EX6" s="61"/>
      <c r="EY6" s="61">
        <f>SUM(EY9:EZ9,EY32:EZ32)</f>
        <v>402</v>
      </c>
      <c r="EZ6" s="61"/>
      <c r="FA6" s="61"/>
      <c r="FB6" s="61">
        <f>SUM(FB9:FC9,FB32:FC32)</f>
        <v>959</v>
      </c>
      <c r="FC6" s="61"/>
      <c r="FD6" s="61"/>
      <c r="FE6" s="61">
        <f>SUM(FE9:FF9,FE32:FF32)</f>
        <v>1861</v>
      </c>
      <c r="FF6" s="61"/>
      <c r="FG6" s="61"/>
      <c r="FH6" s="61">
        <f>SUM(FH9:FI9,FH32:FI32)</f>
        <v>156</v>
      </c>
      <c r="FI6" s="61"/>
      <c r="FJ6" s="61"/>
      <c r="FK6" s="61">
        <f>SUM(FK9:FL9,FK32:FL32)</f>
        <v>15194</v>
      </c>
      <c r="FL6" s="61"/>
      <c r="FM6" s="61"/>
      <c r="FN6" s="61">
        <f>SUM(FN9:FO9,FN32:FO32)</f>
        <v>4135</v>
      </c>
      <c r="FO6" s="61"/>
      <c r="FP6" s="61"/>
      <c r="FQ6" s="61">
        <f>SUM(FQ9:FR9,FQ32:FR32)</f>
        <v>1329</v>
      </c>
      <c r="FR6" s="61"/>
      <c r="FS6" s="61"/>
      <c r="FT6" s="61">
        <f>SUM(FT9:FU9,FT32:FU32)</f>
        <v>20</v>
      </c>
      <c r="FU6" s="61"/>
      <c r="FV6" s="61"/>
      <c r="FW6" s="61">
        <f>SUM(FW9:FX9,FW32:FX32)</f>
        <v>9</v>
      </c>
      <c r="FX6" s="61"/>
      <c r="FY6" s="61"/>
      <c r="FZ6" s="61">
        <f>SUM(FZ9:GA9,FZ32:GA32)</f>
        <v>41</v>
      </c>
      <c r="GA6" s="61"/>
      <c r="GB6" s="61"/>
      <c r="GC6" s="61">
        <f>SUM(GC9:GD9,GC32:GD32)</f>
        <v>38</v>
      </c>
      <c r="GD6" s="61"/>
      <c r="GE6" s="61"/>
      <c r="GF6" s="61">
        <f>SUM(GF9:GG9,GF32:GG32)</f>
        <v>61</v>
      </c>
      <c r="GG6" s="61"/>
      <c r="GH6" s="61"/>
      <c r="GI6" s="61">
        <f>SUM(GI9:GJ9,GI32:GJ32)</f>
        <v>544</v>
      </c>
      <c r="GJ6" s="61"/>
      <c r="GK6" s="61"/>
    </row>
    <row r="7" spans="1:193" s="6" customFormat="1" ht="37.5" customHeight="1" x14ac:dyDescent="0.2">
      <c r="A7" s="62" t="s">
        <v>50</v>
      </c>
      <c r="B7" s="14" t="s">
        <v>51</v>
      </c>
      <c r="C7" s="14" t="s">
        <v>52</v>
      </c>
      <c r="D7" s="14" t="s">
        <v>53</v>
      </c>
      <c r="E7" s="7" t="s">
        <v>51</v>
      </c>
      <c r="F7" s="7" t="s">
        <v>52</v>
      </c>
      <c r="G7" s="7" t="s">
        <v>53</v>
      </c>
      <c r="H7" s="7" t="s">
        <v>51</v>
      </c>
      <c r="I7" s="7" t="s">
        <v>52</v>
      </c>
      <c r="J7" s="7" t="s">
        <v>53</v>
      </c>
      <c r="K7" s="7" t="s">
        <v>51</v>
      </c>
      <c r="L7" s="7" t="s">
        <v>52</v>
      </c>
      <c r="M7" s="7" t="s">
        <v>53</v>
      </c>
      <c r="N7" s="7" t="s">
        <v>51</v>
      </c>
      <c r="O7" s="7" t="s">
        <v>52</v>
      </c>
      <c r="P7" s="7" t="s">
        <v>53</v>
      </c>
      <c r="Q7" s="7" t="s">
        <v>51</v>
      </c>
      <c r="R7" s="7" t="s">
        <v>52</v>
      </c>
      <c r="S7" s="7" t="s">
        <v>53</v>
      </c>
      <c r="T7" s="7" t="s">
        <v>51</v>
      </c>
      <c r="U7" s="7" t="s">
        <v>52</v>
      </c>
      <c r="V7" s="7" t="s">
        <v>53</v>
      </c>
      <c r="W7" s="7" t="s">
        <v>51</v>
      </c>
      <c r="X7" s="7" t="s">
        <v>52</v>
      </c>
      <c r="Y7" s="7" t="s">
        <v>53</v>
      </c>
      <c r="Z7" s="19" t="s">
        <v>51</v>
      </c>
      <c r="AA7" s="19" t="s">
        <v>52</v>
      </c>
      <c r="AB7" s="19" t="s">
        <v>53</v>
      </c>
      <c r="AC7" s="7" t="s">
        <v>51</v>
      </c>
      <c r="AD7" s="7" t="s">
        <v>52</v>
      </c>
      <c r="AE7" s="7" t="s">
        <v>53</v>
      </c>
      <c r="AF7" s="7" t="s">
        <v>51</v>
      </c>
      <c r="AG7" s="7" t="s">
        <v>52</v>
      </c>
      <c r="AH7" s="7" t="s">
        <v>53</v>
      </c>
      <c r="AI7" s="7" t="s">
        <v>51</v>
      </c>
      <c r="AJ7" s="7" t="s">
        <v>52</v>
      </c>
      <c r="AK7" s="7" t="s">
        <v>53</v>
      </c>
      <c r="AL7" s="7" t="s">
        <v>51</v>
      </c>
      <c r="AM7" s="7" t="s">
        <v>52</v>
      </c>
      <c r="AN7" s="7" t="s">
        <v>53</v>
      </c>
      <c r="AO7" s="7" t="s">
        <v>51</v>
      </c>
      <c r="AP7" s="7" t="s">
        <v>52</v>
      </c>
      <c r="AQ7" s="7" t="s">
        <v>53</v>
      </c>
      <c r="AR7" s="7" t="s">
        <v>51</v>
      </c>
      <c r="AS7" s="7" t="s">
        <v>52</v>
      </c>
      <c r="AT7" s="7" t="s">
        <v>53</v>
      </c>
      <c r="AU7" s="7" t="s">
        <v>51</v>
      </c>
      <c r="AV7" s="7" t="s">
        <v>52</v>
      </c>
      <c r="AW7" s="7" t="s">
        <v>53</v>
      </c>
      <c r="AX7" s="7" t="s">
        <v>51</v>
      </c>
      <c r="AY7" s="7" t="s">
        <v>52</v>
      </c>
      <c r="AZ7" s="7" t="s">
        <v>53</v>
      </c>
      <c r="BA7" s="7" t="s">
        <v>51</v>
      </c>
      <c r="BB7" s="7" t="s">
        <v>52</v>
      </c>
      <c r="BC7" s="7" t="s">
        <v>53</v>
      </c>
      <c r="BD7" s="7" t="s">
        <v>51</v>
      </c>
      <c r="BE7" s="7" t="s">
        <v>52</v>
      </c>
      <c r="BF7" s="7" t="s">
        <v>53</v>
      </c>
      <c r="BG7" s="7" t="s">
        <v>51</v>
      </c>
      <c r="BH7" s="7" t="s">
        <v>52</v>
      </c>
      <c r="BI7" s="7" t="s">
        <v>53</v>
      </c>
      <c r="BJ7" s="7" t="s">
        <v>51</v>
      </c>
      <c r="BK7" s="7" t="s">
        <v>52</v>
      </c>
      <c r="BL7" s="7" t="s">
        <v>53</v>
      </c>
      <c r="BM7" s="23" t="s">
        <v>51</v>
      </c>
      <c r="BN7" s="23" t="s">
        <v>52</v>
      </c>
      <c r="BO7" s="23" t="s">
        <v>53</v>
      </c>
      <c r="BP7" s="7" t="s">
        <v>51</v>
      </c>
      <c r="BQ7" s="7" t="s">
        <v>52</v>
      </c>
      <c r="BR7" s="7" t="s">
        <v>53</v>
      </c>
      <c r="BS7" s="7" t="s">
        <v>51</v>
      </c>
      <c r="BT7" s="7" t="s">
        <v>52</v>
      </c>
      <c r="BU7" s="7" t="s">
        <v>53</v>
      </c>
      <c r="BV7" s="7" t="s">
        <v>51</v>
      </c>
      <c r="BW7" s="7" t="s">
        <v>52</v>
      </c>
      <c r="BX7" s="7" t="s">
        <v>53</v>
      </c>
      <c r="BY7" s="29" t="s">
        <v>51</v>
      </c>
      <c r="BZ7" s="29" t="s">
        <v>52</v>
      </c>
      <c r="CA7" s="29" t="s">
        <v>53</v>
      </c>
      <c r="CB7" s="7" t="s">
        <v>51</v>
      </c>
      <c r="CC7" s="7" t="s">
        <v>52</v>
      </c>
      <c r="CD7" s="7" t="s">
        <v>53</v>
      </c>
      <c r="CE7" s="7" t="s">
        <v>51</v>
      </c>
      <c r="CF7" s="7" t="s">
        <v>52</v>
      </c>
      <c r="CG7" s="7" t="s">
        <v>53</v>
      </c>
      <c r="CH7" s="7" t="s">
        <v>51</v>
      </c>
      <c r="CI7" s="7" t="s">
        <v>52</v>
      </c>
      <c r="CJ7" s="7" t="s">
        <v>53</v>
      </c>
      <c r="CK7" s="7" t="s">
        <v>51</v>
      </c>
      <c r="CL7" s="7" t="s">
        <v>52</v>
      </c>
      <c r="CM7" s="7" t="s">
        <v>53</v>
      </c>
      <c r="CN7" s="7" t="s">
        <v>51</v>
      </c>
      <c r="CO7" s="7" t="s">
        <v>52</v>
      </c>
      <c r="CP7" s="7" t="s">
        <v>53</v>
      </c>
      <c r="CQ7" s="7" t="s">
        <v>51</v>
      </c>
      <c r="CR7" s="7" t="s">
        <v>52</v>
      </c>
      <c r="CS7" s="7" t="s">
        <v>53</v>
      </c>
      <c r="CT7" s="7" t="s">
        <v>51</v>
      </c>
      <c r="CU7" s="7" t="s">
        <v>52</v>
      </c>
      <c r="CV7" s="7" t="s">
        <v>53</v>
      </c>
      <c r="CW7" s="7" t="s">
        <v>51</v>
      </c>
      <c r="CX7" s="7" t="s">
        <v>52</v>
      </c>
      <c r="CY7" s="7" t="s">
        <v>53</v>
      </c>
      <c r="CZ7" s="7" t="s">
        <v>51</v>
      </c>
      <c r="DA7" s="7" t="s">
        <v>52</v>
      </c>
      <c r="DB7" s="7" t="s">
        <v>53</v>
      </c>
      <c r="DC7" s="7" t="s">
        <v>51</v>
      </c>
      <c r="DD7" s="7" t="s">
        <v>52</v>
      </c>
      <c r="DE7" s="7" t="s">
        <v>53</v>
      </c>
      <c r="DF7" s="7" t="s">
        <v>51</v>
      </c>
      <c r="DG7" s="7" t="s">
        <v>52</v>
      </c>
      <c r="DH7" s="7" t="s">
        <v>53</v>
      </c>
      <c r="DI7" s="7" t="s">
        <v>51</v>
      </c>
      <c r="DJ7" s="7" t="s">
        <v>52</v>
      </c>
      <c r="DK7" s="7" t="s">
        <v>53</v>
      </c>
      <c r="DL7" s="7" t="s">
        <v>51</v>
      </c>
      <c r="DM7" s="7" t="s">
        <v>52</v>
      </c>
      <c r="DN7" s="7" t="s">
        <v>53</v>
      </c>
      <c r="DO7" s="7" t="s">
        <v>51</v>
      </c>
      <c r="DP7" s="7" t="s">
        <v>52</v>
      </c>
      <c r="DQ7" s="7" t="s">
        <v>53</v>
      </c>
      <c r="DR7" s="7" t="s">
        <v>51</v>
      </c>
      <c r="DS7" s="7" t="s">
        <v>52</v>
      </c>
      <c r="DT7" s="7" t="s">
        <v>53</v>
      </c>
      <c r="DU7" s="7" t="s">
        <v>51</v>
      </c>
      <c r="DV7" s="7" t="s">
        <v>52</v>
      </c>
      <c r="DW7" s="7" t="s">
        <v>53</v>
      </c>
      <c r="DX7" s="7" t="s">
        <v>51</v>
      </c>
      <c r="DY7" s="7" t="s">
        <v>52</v>
      </c>
      <c r="DZ7" s="7" t="s">
        <v>53</v>
      </c>
      <c r="EA7" s="7" t="s">
        <v>51</v>
      </c>
      <c r="EB7" s="7" t="s">
        <v>52</v>
      </c>
      <c r="EC7" s="7" t="s">
        <v>53</v>
      </c>
      <c r="ED7" s="7" t="s">
        <v>51</v>
      </c>
      <c r="EE7" s="7" t="s">
        <v>52</v>
      </c>
      <c r="EF7" s="7" t="s">
        <v>53</v>
      </c>
      <c r="EG7" s="7" t="s">
        <v>51</v>
      </c>
      <c r="EH7" s="7" t="s">
        <v>52</v>
      </c>
      <c r="EI7" s="7" t="s">
        <v>53</v>
      </c>
      <c r="EJ7" s="7" t="s">
        <v>51</v>
      </c>
      <c r="EK7" s="7" t="s">
        <v>52</v>
      </c>
      <c r="EL7" s="7" t="s">
        <v>53</v>
      </c>
      <c r="EM7" s="7" t="s">
        <v>51</v>
      </c>
      <c r="EN7" s="7" t="s">
        <v>52</v>
      </c>
      <c r="EO7" s="7" t="s">
        <v>53</v>
      </c>
      <c r="EP7" s="7" t="s">
        <v>51</v>
      </c>
      <c r="EQ7" s="7" t="s">
        <v>52</v>
      </c>
      <c r="ER7" s="7" t="s">
        <v>53</v>
      </c>
      <c r="ES7" s="7" t="s">
        <v>51</v>
      </c>
      <c r="ET7" s="7" t="s">
        <v>52</v>
      </c>
      <c r="EU7" s="7" t="s">
        <v>53</v>
      </c>
      <c r="EV7" s="7" t="s">
        <v>51</v>
      </c>
      <c r="EW7" s="7" t="s">
        <v>52</v>
      </c>
      <c r="EX7" s="7" t="s">
        <v>53</v>
      </c>
      <c r="EY7" s="7" t="s">
        <v>51</v>
      </c>
      <c r="EZ7" s="7" t="s">
        <v>52</v>
      </c>
      <c r="FA7" s="7" t="s">
        <v>53</v>
      </c>
      <c r="FB7" s="7" t="s">
        <v>51</v>
      </c>
      <c r="FC7" s="7" t="s">
        <v>52</v>
      </c>
      <c r="FD7" s="7" t="s">
        <v>53</v>
      </c>
      <c r="FE7" s="7" t="s">
        <v>51</v>
      </c>
      <c r="FF7" s="7" t="s">
        <v>52</v>
      </c>
      <c r="FG7" s="7" t="s">
        <v>53</v>
      </c>
      <c r="FH7" s="7" t="s">
        <v>51</v>
      </c>
      <c r="FI7" s="7" t="s">
        <v>52</v>
      </c>
      <c r="FJ7" s="7" t="s">
        <v>53</v>
      </c>
      <c r="FK7" s="7" t="s">
        <v>51</v>
      </c>
      <c r="FL7" s="7" t="s">
        <v>52</v>
      </c>
      <c r="FM7" s="7" t="s">
        <v>53</v>
      </c>
      <c r="FN7" s="7" t="s">
        <v>51</v>
      </c>
      <c r="FO7" s="7" t="s">
        <v>52</v>
      </c>
      <c r="FP7" s="7" t="s">
        <v>53</v>
      </c>
      <c r="FQ7" s="7" t="s">
        <v>51</v>
      </c>
      <c r="FR7" s="7" t="s">
        <v>52</v>
      </c>
      <c r="FS7" s="7" t="s">
        <v>53</v>
      </c>
      <c r="FT7" s="7" t="s">
        <v>51</v>
      </c>
      <c r="FU7" s="7" t="s">
        <v>52</v>
      </c>
      <c r="FV7" s="7" t="s">
        <v>53</v>
      </c>
      <c r="FW7" s="7" t="s">
        <v>51</v>
      </c>
      <c r="FX7" s="7" t="s">
        <v>52</v>
      </c>
      <c r="FY7" s="7" t="s">
        <v>53</v>
      </c>
      <c r="FZ7" s="7" t="s">
        <v>51</v>
      </c>
      <c r="GA7" s="7" t="s">
        <v>52</v>
      </c>
      <c r="GB7" s="7" t="s">
        <v>53</v>
      </c>
      <c r="GC7" s="7" t="s">
        <v>51</v>
      </c>
      <c r="GD7" s="7" t="s">
        <v>52</v>
      </c>
      <c r="GE7" s="7" t="s">
        <v>53</v>
      </c>
      <c r="GF7" s="7" t="s">
        <v>51</v>
      </c>
      <c r="GG7" s="7" t="s">
        <v>52</v>
      </c>
      <c r="GH7" s="7" t="s">
        <v>53</v>
      </c>
      <c r="GI7" s="7" t="s">
        <v>51</v>
      </c>
      <c r="GJ7" s="7" t="s">
        <v>52</v>
      </c>
      <c r="GK7" s="7" t="s">
        <v>53</v>
      </c>
    </row>
    <row r="8" spans="1:193" s="6" customFormat="1" ht="16.5" customHeight="1" thickBot="1" x14ac:dyDescent="0.25">
      <c r="A8" s="63"/>
      <c r="B8" s="39">
        <f>B9+B32</f>
        <v>2525</v>
      </c>
      <c r="C8" s="39">
        <f t="shared" ref="C8:X8" si="0">C9+C32</f>
        <v>12</v>
      </c>
      <c r="D8" s="59">
        <f>IFERROR(B8/(B8+C8),"-")</f>
        <v>0.99527000394166343</v>
      </c>
      <c r="E8" s="41">
        <f>E9+E32</f>
        <v>228</v>
      </c>
      <c r="F8" s="42">
        <f t="shared" si="0"/>
        <v>1</v>
      </c>
      <c r="G8" s="43">
        <f>IFERROR(E8/(E8+F8),"-")</f>
        <v>0.99563318777292575</v>
      </c>
      <c r="H8" s="41">
        <f t="shared" si="0"/>
        <v>219</v>
      </c>
      <c r="I8" s="42">
        <f t="shared" si="0"/>
        <v>3</v>
      </c>
      <c r="J8" s="43">
        <f>IFERROR(H8/(H8+I8),"-")</f>
        <v>0.98648648648648651</v>
      </c>
      <c r="K8" s="41">
        <f t="shared" si="0"/>
        <v>1568</v>
      </c>
      <c r="L8" s="42">
        <f t="shared" si="0"/>
        <v>5</v>
      </c>
      <c r="M8" s="43">
        <f>IFERROR(K8/(K8+L8),"-")</f>
        <v>0.99682136045772407</v>
      </c>
      <c r="N8" s="41">
        <f t="shared" si="0"/>
        <v>381</v>
      </c>
      <c r="O8" s="42">
        <f t="shared" si="0"/>
        <v>2</v>
      </c>
      <c r="P8" s="43">
        <f>IFERROR(N8/(N8+O8),"-")</f>
        <v>0.99477806788511747</v>
      </c>
      <c r="Q8" s="41">
        <f t="shared" si="0"/>
        <v>1</v>
      </c>
      <c r="R8" s="42">
        <f t="shared" si="0"/>
        <v>0</v>
      </c>
      <c r="S8" s="43">
        <f>IFERROR(Q8/(Q8+R8),"-")</f>
        <v>1</v>
      </c>
      <c r="T8" s="41">
        <f>T9+T32</f>
        <v>126</v>
      </c>
      <c r="U8" s="42">
        <f t="shared" si="0"/>
        <v>1</v>
      </c>
      <c r="V8" s="43">
        <f>IFERROR(T8/(T8+U8),"-")</f>
        <v>0.99212598425196852</v>
      </c>
      <c r="W8" s="41">
        <f t="shared" si="0"/>
        <v>2</v>
      </c>
      <c r="X8" s="42">
        <f t="shared" si="0"/>
        <v>0</v>
      </c>
      <c r="Y8" s="43">
        <f t="shared" ref="Y8:Y16" si="1">IFERROR(W8/(W8+X8),"-")</f>
        <v>1</v>
      </c>
      <c r="Z8" s="44">
        <f>Z9+Z32</f>
        <v>2140</v>
      </c>
      <c r="AA8" s="44">
        <f>AA9+AA32</f>
        <v>10</v>
      </c>
      <c r="AB8" s="45">
        <f>IFERROR(Z8/(Z8+AA8),"-")</f>
        <v>0.99534883720930234</v>
      </c>
      <c r="AC8" s="46">
        <f>AC32+AC9</f>
        <v>202</v>
      </c>
      <c r="AD8" s="46">
        <f t="shared" ref="AD8:BK8" si="2">AD32+AD9</f>
        <v>5</v>
      </c>
      <c r="AE8" s="43">
        <f>IFERROR(AC8/(AC8+AD8),"-")</f>
        <v>0.97584541062801933</v>
      </c>
      <c r="AF8" s="46">
        <f t="shared" si="2"/>
        <v>35</v>
      </c>
      <c r="AG8" s="46">
        <f t="shared" si="2"/>
        <v>0</v>
      </c>
      <c r="AH8" s="48">
        <f>IFERROR(AF8/(AF8+AG8),"-")</f>
        <v>1</v>
      </c>
      <c r="AI8" s="46">
        <f t="shared" si="2"/>
        <v>16</v>
      </c>
      <c r="AJ8" s="46">
        <f t="shared" si="2"/>
        <v>2</v>
      </c>
      <c r="AK8" s="57">
        <f>IFERROR(AI8/(AI8+AJ8),"-")</f>
        <v>0.88888888888888884</v>
      </c>
      <c r="AL8" s="46">
        <f t="shared" si="2"/>
        <v>31</v>
      </c>
      <c r="AM8" s="46">
        <f t="shared" si="2"/>
        <v>1</v>
      </c>
      <c r="AN8" s="57">
        <f>IFERROR(AL8/(AL8+AM8),"-")</f>
        <v>0.96875</v>
      </c>
      <c r="AO8" s="46">
        <f t="shared" si="2"/>
        <v>259</v>
      </c>
      <c r="AP8" s="46">
        <f t="shared" si="2"/>
        <v>0</v>
      </c>
      <c r="AQ8" s="48">
        <f>IFERROR(AO8/(AO8+AP8),"-")</f>
        <v>1</v>
      </c>
      <c r="AR8" s="46">
        <f t="shared" si="2"/>
        <v>2</v>
      </c>
      <c r="AS8" s="46">
        <f t="shared" si="2"/>
        <v>0</v>
      </c>
      <c r="AT8" s="48">
        <f>IFERROR(AR8/(AR8+AS8),"-")</f>
        <v>1</v>
      </c>
      <c r="AU8" s="46">
        <f t="shared" si="2"/>
        <v>601</v>
      </c>
      <c r="AV8" s="46">
        <f t="shared" si="2"/>
        <v>0</v>
      </c>
      <c r="AW8" s="48">
        <f>IFERROR(AU8/(AU8+AV8),"-")</f>
        <v>1</v>
      </c>
      <c r="AX8" s="46">
        <f t="shared" si="2"/>
        <v>32</v>
      </c>
      <c r="AY8" s="46">
        <f t="shared" si="2"/>
        <v>1</v>
      </c>
      <c r="AZ8" s="57">
        <f>IFERROR(AX8/(AX8+AY8),"-")</f>
        <v>0.96969696969696972</v>
      </c>
      <c r="BA8" s="46">
        <f t="shared" si="2"/>
        <v>30</v>
      </c>
      <c r="BB8" s="46">
        <f t="shared" si="2"/>
        <v>1</v>
      </c>
      <c r="BC8" s="57">
        <f>IFERROR(BA8/(BA8+BB8),"-")</f>
        <v>0.967741935483871</v>
      </c>
      <c r="BD8" s="46">
        <f t="shared" si="2"/>
        <v>774</v>
      </c>
      <c r="BE8" s="46">
        <f t="shared" si="2"/>
        <v>0</v>
      </c>
      <c r="BF8" s="48">
        <f>IFERROR(BD8/(BD8+BE8),"-")</f>
        <v>1</v>
      </c>
      <c r="BG8" s="46">
        <f t="shared" si="2"/>
        <v>33</v>
      </c>
      <c r="BH8" s="46">
        <f t="shared" si="2"/>
        <v>0</v>
      </c>
      <c r="BI8" s="48">
        <f>IFERROR(BG8/(BG8+BH8),"-")</f>
        <v>1</v>
      </c>
      <c r="BJ8" s="46">
        <f t="shared" si="2"/>
        <v>128</v>
      </c>
      <c r="BK8" s="46">
        <f t="shared" si="2"/>
        <v>0</v>
      </c>
      <c r="BL8" s="48">
        <f>IFERROR(BJ8/(BJ8+BK8),"-")</f>
        <v>1</v>
      </c>
      <c r="BM8" s="55">
        <f>BM9+BM32</f>
        <v>1213</v>
      </c>
      <c r="BN8" s="33">
        <v>0</v>
      </c>
      <c r="BO8" s="49">
        <f>IFERROR(BM8/(BM8+BN8),"-")</f>
        <v>1</v>
      </c>
      <c r="BP8" s="46">
        <f>BP9+BP32</f>
        <v>1208</v>
      </c>
      <c r="BQ8" s="46">
        <f t="shared" ref="BQ8:BW8" si="3">BQ9+BQ32</f>
        <v>0</v>
      </c>
      <c r="BR8" s="48">
        <f>IFERROR(BP8/(BP8+BQ8),"-")</f>
        <v>1</v>
      </c>
      <c r="BS8" s="46">
        <f t="shared" si="3"/>
        <v>5</v>
      </c>
      <c r="BT8" s="46">
        <f t="shared" si="3"/>
        <v>0</v>
      </c>
      <c r="BU8" s="48">
        <f>IFERROR(BS8/(BS8+BT8),"-")</f>
        <v>1</v>
      </c>
      <c r="BV8" s="46">
        <f t="shared" si="3"/>
        <v>0</v>
      </c>
      <c r="BW8" s="46">
        <f t="shared" si="3"/>
        <v>0</v>
      </c>
      <c r="BX8" s="50" t="str">
        <f>IFERROR(BV8/(BV8+BW8),"-")</f>
        <v>-</v>
      </c>
      <c r="BY8" s="36">
        <f>BY9+BY32</f>
        <v>3163</v>
      </c>
      <c r="BZ8" s="51">
        <v>0</v>
      </c>
      <c r="CA8" s="52">
        <f>IFERROR(BY8/(BY8+BZ8),"-")</f>
        <v>1</v>
      </c>
      <c r="CB8" s="46">
        <f>CB9+CB32</f>
        <v>517</v>
      </c>
      <c r="CC8" s="46">
        <v>0</v>
      </c>
      <c r="CD8" s="48">
        <f>IFERROR(CB8/(CB8+CC8),"-")</f>
        <v>1</v>
      </c>
      <c r="CE8" s="46">
        <f t="shared" ref="CE8:EN9" si="4">CE9+CE32</f>
        <v>45</v>
      </c>
      <c r="CF8" s="46">
        <f t="shared" si="4"/>
        <v>0</v>
      </c>
      <c r="CG8" s="48">
        <f>IFERROR(CE8/(CE8+CF8),"-")</f>
        <v>1</v>
      </c>
      <c r="CH8" s="46">
        <f t="shared" si="4"/>
        <v>29</v>
      </c>
      <c r="CI8" s="46">
        <f t="shared" si="4"/>
        <v>0</v>
      </c>
      <c r="CJ8" s="48">
        <f>IFERROR(CH8/(CH8+CI8),"-")</f>
        <v>1</v>
      </c>
      <c r="CK8" s="46">
        <f t="shared" si="4"/>
        <v>7</v>
      </c>
      <c r="CL8" s="46">
        <f t="shared" si="4"/>
        <v>0</v>
      </c>
      <c r="CM8" s="48">
        <f>IFERROR(CK8/(CK8+CL8),"-")</f>
        <v>1</v>
      </c>
      <c r="CN8" s="46">
        <f t="shared" si="4"/>
        <v>10</v>
      </c>
      <c r="CO8" s="46">
        <f t="shared" si="4"/>
        <v>0</v>
      </c>
      <c r="CP8" s="48">
        <f>IFERROR(CN8/(CN8+CO8),"-")</f>
        <v>1</v>
      </c>
      <c r="CQ8" s="46">
        <f t="shared" si="4"/>
        <v>2546</v>
      </c>
      <c r="CR8" s="46">
        <f t="shared" si="4"/>
        <v>0</v>
      </c>
      <c r="CS8" s="48">
        <f>IFERROR(CQ8/(CQ8+CR8),"-")</f>
        <v>1</v>
      </c>
      <c r="CT8" s="46">
        <f t="shared" si="4"/>
        <v>0</v>
      </c>
      <c r="CU8" s="46">
        <f t="shared" si="4"/>
        <v>0</v>
      </c>
      <c r="CV8" s="48" t="str">
        <f>IFERROR(CT8/(CT8+CU8),"-")</f>
        <v>-</v>
      </c>
      <c r="CW8" s="46">
        <f t="shared" si="4"/>
        <v>9</v>
      </c>
      <c r="CX8" s="46">
        <f t="shared" si="4"/>
        <v>0</v>
      </c>
      <c r="CY8" s="48">
        <f>IFERROR(CW8/(CW8+CX8),"-")</f>
        <v>1</v>
      </c>
      <c r="CZ8" s="46">
        <f t="shared" si="4"/>
        <v>16902</v>
      </c>
      <c r="DA8" s="46">
        <f t="shared" si="4"/>
        <v>129</v>
      </c>
      <c r="DB8" s="57">
        <f>IFERROR(CZ8/(CZ8+DA8),"-")</f>
        <v>0.99242557688920208</v>
      </c>
      <c r="DC8" s="46">
        <f t="shared" si="4"/>
        <v>29223</v>
      </c>
      <c r="DD8" s="46">
        <f t="shared" si="4"/>
        <v>467</v>
      </c>
      <c r="DE8" s="57">
        <f>IFERROR(DC8/(DC8+DD8),"-")</f>
        <v>0.98427079824856856</v>
      </c>
      <c r="DF8" s="46">
        <f t="shared" si="4"/>
        <v>24</v>
      </c>
      <c r="DG8" s="46">
        <f t="shared" si="4"/>
        <v>4</v>
      </c>
      <c r="DH8" s="57">
        <f>IFERROR(DF8/(DF8+DG8),"-")</f>
        <v>0.8571428571428571</v>
      </c>
      <c r="DI8" s="46">
        <f t="shared" si="4"/>
        <v>15799</v>
      </c>
      <c r="DJ8" s="46">
        <f>DJ9+DJ32</f>
        <v>208</v>
      </c>
      <c r="DK8" s="57">
        <f>IFERROR(DI8/(DI8+DJ8),"-")</f>
        <v>0.98700568501280694</v>
      </c>
      <c r="DL8" s="46">
        <f t="shared" si="4"/>
        <v>1066</v>
      </c>
      <c r="DM8" s="46">
        <f t="shared" si="4"/>
        <v>2</v>
      </c>
      <c r="DN8" s="48">
        <f>IFERROR(DL8/(DL8+DM8),"-")</f>
        <v>0.99812734082397003</v>
      </c>
      <c r="DO8" s="46">
        <f t="shared" si="4"/>
        <v>1889</v>
      </c>
      <c r="DP8" s="46">
        <f t="shared" si="4"/>
        <v>41</v>
      </c>
      <c r="DQ8" s="57">
        <f>IFERROR(DO8/(DO8+DP8),"-")</f>
        <v>0.97875647668393784</v>
      </c>
      <c r="DR8" s="46">
        <f t="shared" si="4"/>
        <v>17582</v>
      </c>
      <c r="DS8" s="46">
        <f t="shared" si="4"/>
        <v>337</v>
      </c>
      <c r="DT8" s="57">
        <f>IFERROR(DR8/(DR8+DS8),"-")</f>
        <v>0.98119314693900328</v>
      </c>
      <c r="DU8" s="46">
        <f t="shared" si="4"/>
        <v>1187</v>
      </c>
      <c r="DV8" s="46">
        <f t="shared" si="4"/>
        <v>45</v>
      </c>
      <c r="DW8" s="57">
        <f>IFERROR(DU8/(DU8+DV8),"-")</f>
        <v>0.96347402597402598</v>
      </c>
      <c r="DX8" s="46">
        <f t="shared" si="4"/>
        <v>479</v>
      </c>
      <c r="DY8" s="46">
        <f t="shared" si="4"/>
        <v>4</v>
      </c>
      <c r="DZ8" s="48">
        <f>IFERROR(DX8/(DX8+DY8),"-")</f>
        <v>0.99171842650103514</v>
      </c>
      <c r="EA8" s="46">
        <f t="shared" si="4"/>
        <v>1463</v>
      </c>
      <c r="EB8" s="46">
        <f t="shared" si="4"/>
        <v>14</v>
      </c>
      <c r="EC8" s="48">
        <f>IFERROR(EA8/(EA8+EB8),"-")</f>
        <v>0.99052132701421802</v>
      </c>
      <c r="ED8" s="46">
        <f t="shared" si="4"/>
        <v>461</v>
      </c>
      <c r="EE8" s="46">
        <f t="shared" si="4"/>
        <v>7</v>
      </c>
      <c r="EF8" s="57">
        <f>IFERROR(ED8/(ED8+EE8),"-")</f>
        <v>0.9850427350427351</v>
      </c>
      <c r="EG8" s="46">
        <f t="shared" si="4"/>
        <v>419</v>
      </c>
      <c r="EH8" s="46">
        <f t="shared" si="4"/>
        <v>0</v>
      </c>
      <c r="EI8" s="48">
        <f>IFERROR(EG8/(EG8+EH8),"-")</f>
        <v>1</v>
      </c>
      <c r="EJ8" s="46">
        <f t="shared" si="4"/>
        <v>860</v>
      </c>
      <c r="EK8" s="46">
        <f t="shared" si="4"/>
        <v>0</v>
      </c>
      <c r="EL8" s="48">
        <f>IFERROR(EJ8/(EJ8+EK8),"-")</f>
        <v>1</v>
      </c>
      <c r="EM8" s="46">
        <f t="shared" si="4"/>
        <v>564</v>
      </c>
      <c r="EN8" s="46">
        <f t="shared" si="4"/>
        <v>9</v>
      </c>
      <c r="EO8" s="57">
        <f>IFERROR(EM8/(EM8+EN8),"-")</f>
        <v>0.98429319371727753</v>
      </c>
      <c r="EP8" s="46">
        <f t="shared" ref="EP8:GJ8" si="5">EP9+EP32</f>
        <v>21</v>
      </c>
      <c r="EQ8" s="46">
        <f t="shared" si="5"/>
        <v>3</v>
      </c>
      <c r="ER8" s="57">
        <f>IFERROR(EP8/(EP8+EQ8),"-")</f>
        <v>0.875</v>
      </c>
      <c r="ES8" s="46">
        <f t="shared" si="5"/>
        <v>55</v>
      </c>
      <c r="ET8" s="46">
        <f t="shared" si="5"/>
        <v>0</v>
      </c>
      <c r="EU8" s="48">
        <f>IFERROR(ES8/(ES8+ET8),"-")</f>
        <v>1</v>
      </c>
      <c r="EV8" s="46">
        <f t="shared" si="5"/>
        <v>10624</v>
      </c>
      <c r="EW8" s="46">
        <f t="shared" si="5"/>
        <v>213</v>
      </c>
      <c r="EX8" s="57">
        <f>IFERROR(EV8/(EV8+EW9),"-")</f>
        <v>0.98034511396142843</v>
      </c>
      <c r="EY8" s="46">
        <f t="shared" si="5"/>
        <v>402</v>
      </c>
      <c r="EZ8" s="46">
        <f t="shared" si="5"/>
        <v>0</v>
      </c>
      <c r="FA8" s="48">
        <f>IFERROR(EY8/(EY8+EZ8),"-")</f>
        <v>1</v>
      </c>
      <c r="FB8" s="46">
        <f t="shared" si="5"/>
        <v>955</v>
      </c>
      <c r="FC8" s="46">
        <f t="shared" si="5"/>
        <v>4</v>
      </c>
      <c r="FD8" s="48">
        <f>IFERROR(FB8/(FB8+FC8),"-")</f>
        <v>0.99582898852971846</v>
      </c>
      <c r="FE8" s="46">
        <f t="shared" si="5"/>
        <v>1830</v>
      </c>
      <c r="FF8" s="46">
        <f t="shared" si="5"/>
        <v>31</v>
      </c>
      <c r="FG8" s="57">
        <f>IFERROR(FE8/(FE8+FF8),"-")</f>
        <v>0.98334228909188603</v>
      </c>
      <c r="FH8" s="46">
        <f t="shared" si="5"/>
        <v>155</v>
      </c>
      <c r="FI8" s="46">
        <f t="shared" si="5"/>
        <v>1</v>
      </c>
      <c r="FJ8" s="58">
        <f>IFERROR(FH8/(FH8+FI8),"-")</f>
        <v>0.99358974358974361</v>
      </c>
      <c r="FK8" s="46">
        <f t="shared" si="5"/>
        <v>14933</v>
      </c>
      <c r="FL8" s="46">
        <f t="shared" si="5"/>
        <v>261</v>
      </c>
      <c r="FM8" s="57">
        <f>IFERROR(FK8/(FK8+FL8),"-")</f>
        <v>0.98282216664472821</v>
      </c>
      <c r="FN8" s="46">
        <f t="shared" si="5"/>
        <v>4135</v>
      </c>
      <c r="FO8" s="46">
        <f t="shared" si="5"/>
        <v>0</v>
      </c>
      <c r="FP8" s="48">
        <f>IFERROR(FN8/(FN8+FO8),"-")</f>
        <v>1</v>
      </c>
      <c r="FQ8" s="46">
        <f t="shared" si="5"/>
        <v>1329</v>
      </c>
      <c r="FR8" s="46">
        <f t="shared" si="5"/>
        <v>0</v>
      </c>
      <c r="FS8" s="48">
        <f>IFERROR(FQ8/(FQ8+FR8),"-")</f>
        <v>1</v>
      </c>
      <c r="FT8" s="46">
        <f t="shared" si="5"/>
        <v>20</v>
      </c>
      <c r="FU8" s="46">
        <f t="shared" si="5"/>
        <v>0</v>
      </c>
      <c r="FV8" s="48">
        <f>IFERROR(FT8/(FT8+FU8),"-")</f>
        <v>1</v>
      </c>
      <c r="FW8" s="46">
        <f t="shared" si="5"/>
        <v>9</v>
      </c>
      <c r="FX8" s="46">
        <f t="shared" si="5"/>
        <v>0</v>
      </c>
      <c r="FY8" s="48">
        <f>IFERROR(FW8/(FW8+FX8),"-")</f>
        <v>1</v>
      </c>
      <c r="FZ8" s="46">
        <f t="shared" si="5"/>
        <v>41</v>
      </c>
      <c r="GA8" s="46">
        <f t="shared" si="5"/>
        <v>0</v>
      </c>
      <c r="GB8" s="48">
        <f>IFERROR(FZ8/(FZ8+GA8),"-")</f>
        <v>1</v>
      </c>
      <c r="GC8" s="46">
        <f t="shared" si="5"/>
        <v>38</v>
      </c>
      <c r="GD8" s="46">
        <f t="shared" si="5"/>
        <v>0</v>
      </c>
      <c r="GE8" s="48">
        <f>IFERROR(GC8/(GC8+GD8),"-")</f>
        <v>1</v>
      </c>
      <c r="GF8" s="46">
        <f t="shared" si="5"/>
        <v>61</v>
      </c>
      <c r="GG8" s="46">
        <f t="shared" si="5"/>
        <v>0</v>
      </c>
      <c r="GH8" s="48">
        <f>IFERROR(GF8/(GF8+GG8),"-")</f>
        <v>1</v>
      </c>
      <c r="GI8" s="46">
        <f t="shared" si="5"/>
        <v>544</v>
      </c>
      <c r="GJ8" s="46">
        <f t="shared" si="5"/>
        <v>0</v>
      </c>
      <c r="GK8" s="48">
        <f>IFERROR(GI8/(GI8+GJ8),"-")</f>
        <v>1</v>
      </c>
    </row>
    <row r="9" spans="1:193" s="6" customFormat="1" ht="16.5" customHeight="1" x14ac:dyDescent="0.2">
      <c r="A9" s="8" t="s">
        <v>54</v>
      </c>
      <c r="B9" s="39">
        <f>SUM(B10:B31)</f>
        <v>2475</v>
      </c>
      <c r="C9" s="39">
        <f>F9+I9+L9+O9+R9+U9+X9</f>
        <v>8</v>
      </c>
      <c r="D9" s="40">
        <f t="shared" ref="D9:D36" si="6">IFERROR(B9/(B9+C9),"-")</f>
        <v>0.99677809101892867</v>
      </c>
      <c r="E9" s="54">
        <f>SUM(E10:E31)</f>
        <v>225</v>
      </c>
      <c r="F9" s="54">
        <f>SUM(F10:F31)</f>
        <v>1</v>
      </c>
      <c r="G9" s="43">
        <f t="shared" ref="G9:G37" si="7">IFERROR(E9/(E9+F9),"-")</f>
        <v>0.99557522123893805</v>
      </c>
      <c r="H9" s="54">
        <f>SUM(H10:H31)</f>
        <v>197</v>
      </c>
      <c r="I9" s="54">
        <f>SUM(I10:I31)</f>
        <v>0</v>
      </c>
      <c r="J9" s="43">
        <f t="shared" ref="J9:J37" si="8">IFERROR(H9/(H9+I9),"-")</f>
        <v>1</v>
      </c>
      <c r="K9" s="54">
        <f>SUM(K10:K31)</f>
        <v>1556</v>
      </c>
      <c r="L9" s="54">
        <f>SUM(L10:L31)</f>
        <v>5</v>
      </c>
      <c r="M9" s="43">
        <f t="shared" ref="M9:M37" si="9">IFERROR(K9/(K9+L9),"-")</f>
        <v>0.99679692504804618</v>
      </c>
      <c r="N9" s="54">
        <f>SUM(N10:N31)</f>
        <v>371</v>
      </c>
      <c r="O9" s="54">
        <f>SUM(O10:O31)</f>
        <v>2</v>
      </c>
      <c r="P9" s="43">
        <f t="shared" ref="P9:P37" si="10">IFERROR(N9/(N9+O9),"-")</f>
        <v>0.99463806970509383</v>
      </c>
      <c r="Q9" s="54">
        <f t="shared" ref="Q9:R9" si="11">SUM(Q10:Q31)</f>
        <v>1</v>
      </c>
      <c r="R9" s="54">
        <f t="shared" si="11"/>
        <v>0</v>
      </c>
      <c r="S9" s="43">
        <f t="shared" ref="S9:S37" si="12">IFERROR(Q9/(Q9+R9),"-")</f>
        <v>1</v>
      </c>
      <c r="T9" s="54">
        <f>SUM(T10:T31)</f>
        <v>123</v>
      </c>
      <c r="U9" s="54">
        <f t="shared" ref="U9:W9" si="13">SUM(U10:U31)</f>
        <v>0</v>
      </c>
      <c r="V9" s="43">
        <f t="shared" ref="V9:V37" si="14">IFERROR(T9/(T9+U9),"-")</f>
        <v>1</v>
      </c>
      <c r="W9" s="54">
        <f t="shared" si="13"/>
        <v>2</v>
      </c>
      <c r="X9" s="54">
        <f>SUM(X10:X31)</f>
        <v>0</v>
      </c>
      <c r="Y9" s="43">
        <f t="shared" si="1"/>
        <v>1</v>
      </c>
      <c r="Z9" s="44">
        <f>SUM(Z10:Z31)</f>
        <v>2093</v>
      </c>
      <c r="AA9" s="44">
        <f>AD9+AG9+AJ9+AM9+AP9+AS9+AV9+AY9+BB9+BE9+BH9+BK9</f>
        <v>1</v>
      </c>
      <c r="AB9" s="56">
        <f t="shared" ref="AB9:AB37" si="15">Z9/(Z9+AA9)</f>
        <v>0.99952244508118437</v>
      </c>
      <c r="AC9" s="46">
        <f>SUM(AC10:AC31)</f>
        <v>187</v>
      </c>
      <c r="AD9" s="46">
        <f>SUM(AD10:AD31)</f>
        <v>0</v>
      </c>
      <c r="AE9" s="43">
        <f t="shared" ref="AE9:AE36" si="16">IFERROR(AC9/(AC9+AD9),"-")</f>
        <v>1</v>
      </c>
      <c r="AF9" s="46">
        <f>SUM(AF10:AF31)</f>
        <v>34</v>
      </c>
      <c r="AG9" s="46">
        <f>SUM(AG10:AG31)</f>
        <v>0</v>
      </c>
      <c r="AH9" s="48">
        <f t="shared" ref="AH9:AH37" si="17">IFERROR(AF9/(AF9+AG9),"-")</f>
        <v>1</v>
      </c>
      <c r="AI9" s="46">
        <f>SUM(AI10:AI31)</f>
        <v>13</v>
      </c>
      <c r="AJ9" s="46">
        <f>SUM(AJ10:AJ31)</f>
        <v>0</v>
      </c>
      <c r="AK9" s="57">
        <f t="shared" ref="AK9:AK37" si="18">IFERROR(AI9/(AI9+AJ9),"-")</f>
        <v>1</v>
      </c>
      <c r="AL9" s="46">
        <f t="shared" ref="AL9:BJ9" si="19">SUM(AL10:AL31)</f>
        <v>30</v>
      </c>
      <c r="AM9" s="46">
        <f t="shared" si="19"/>
        <v>0</v>
      </c>
      <c r="AN9" s="57">
        <f t="shared" ref="AN9:AN37" si="20">IFERROR(AL9/(AL9+AM9),"-")</f>
        <v>1</v>
      </c>
      <c r="AO9" s="46">
        <f t="shared" si="19"/>
        <v>253</v>
      </c>
      <c r="AP9" s="46">
        <f t="shared" si="19"/>
        <v>0</v>
      </c>
      <c r="AQ9" s="48">
        <f t="shared" ref="AQ9:AQ37" si="21">IFERROR(AO9/(AO9+AP9),"-")</f>
        <v>1</v>
      </c>
      <c r="AR9" s="46">
        <f t="shared" si="19"/>
        <v>2</v>
      </c>
      <c r="AS9" s="46">
        <f t="shared" si="19"/>
        <v>0</v>
      </c>
      <c r="AT9" s="48">
        <f t="shared" ref="AT9:AT37" si="22">IFERROR(AR9/(AR9+AS9),"-")</f>
        <v>1</v>
      </c>
      <c r="AU9" s="46">
        <f t="shared" si="19"/>
        <v>593</v>
      </c>
      <c r="AV9" s="46">
        <f t="shared" si="19"/>
        <v>0</v>
      </c>
      <c r="AW9" s="48">
        <f t="shared" ref="AW9:AW37" si="23">IFERROR(AU9/(AU9+AV9),"-")</f>
        <v>1</v>
      </c>
      <c r="AX9" s="46">
        <f t="shared" si="19"/>
        <v>29</v>
      </c>
      <c r="AY9" s="46">
        <f t="shared" si="19"/>
        <v>0</v>
      </c>
      <c r="AZ9" s="57">
        <f t="shared" ref="AZ9:AZ37" si="24">IFERROR(AX9/(AX9+AY9),"-")</f>
        <v>1</v>
      </c>
      <c r="BA9" s="46">
        <f t="shared" si="19"/>
        <v>28</v>
      </c>
      <c r="BB9" s="46">
        <f t="shared" si="19"/>
        <v>1</v>
      </c>
      <c r="BC9" s="57">
        <f t="shared" ref="BC9:BC37" si="25">IFERROR(BA9/(BA9+BB9),"-")</f>
        <v>0.96551724137931039</v>
      </c>
      <c r="BD9" s="46">
        <f t="shared" si="19"/>
        <v>767</v>
      </c>
      <c r="BE9" s="46">
        <f t="shared" si="19"/>
        <v>0</v>
      </c>
      <c r="BF9" s="48">
        <f t="shared" ref="BF9:BF37" si="26">IFERROR(BD9/(BD9+BE9),"-")</f>
        <v>1</v>
      </c>
      <c r="BG9" s="46">
        <f t="shared" si="19"/>
        <v>32</v>
      </c>
      <c r="BH9" s="46">
        <f t="shared" si="19"/>
        <v>0</v>
      </c>
      <c r="BI9" s="48">
        <f t="shared" ref="BI9:BI37" si="27">IFERROR(BG9/(BG9+BH9),"-")</f>
        <v>1</v>
      </c>
      <c r="BJ9" s="46">
        <f t="shared" si="19"/>
        <v>128</v>
      </c>
      <c r="BK9" s="46">
        <f t="shared" ref="BK9" si="28">SUM(BK10:BK31)</f>
        <v>0</v>
      </c>
      <c r="BL9" s="48">
        <f t="shared" ref="BL9:BL37" si="29">IFERROR(BJ9/(BJ9+BK9),"-")</f>
        <v>1</v>
      </c>
      <c r="BM9" s="55">
        <f t="shared" ref="BM9" si="30">SUM(BM10:BM31)</f>
        <v>1193</v>
      </c>
      <c r="BN9" s="33">
        <f t="shared" ref="BN9:BN10" si="31">BQ9+BT9+BW9</f>
        <v>0</v>
      </c>
      <c r="BO9" s="49">
        <f t="shared" ref="BO9:BO37" si="32">IFERROR(BM9/(BM9+BN9),"-")</f>
        <v>1</v>
      </c>
      <c r="BP9" s="46">
        <f t="shared" ref="BP9" si="33">SUM(BP10:BP31)</f>
        <v>1188</v>
      </c>
      <c r="BQ9" s="46">
        <f t="shared" ref="BQ9" si="34">SUM(BQ10:BQ31)</f>
        <v>0</v>
      </c>
      <c r="BR9" s="48">
        <f t="shared" ref="BR9:BR37" si="35">IFERROR(BP9/(BP9+BQ9),"-")</f>
        <v>1</v>
      </c>
      <c r="BS9" s="46">
        <f t="shared" ref="BS9" si="36">SUM(BS10:BS31)</f>
        <v>5</v>
      </c>
      <c r="BT9" s="46">
        <f t="shared" ref="BT9" si="37">SUM(BT10:BT31)</f>
        <v>0</v>
      </c>
      <c r="BU9" s="48">
        <f t="shared" ref="BU9:BU37" si="38">IFERROR(BS9/(BS9+BT9),"-")</f>
        <v>1</v>
      </c>
      <c r="BV9" s="46">
        <f>SUM(BV10:BV31)</f>
        <v>0</v>
      </c>
      <c r="BW9" s="46">
        <f t="shared" ref="BW9" si="39">SUM(BW10:BW31)</f>
        <v>0</v>
      </c>
      <c r="BX9" s="50" t="str">
        <f t="shared" ref="BX9:BX37" si="40">IFERROR(BV9/(BV9+BW9),"-")</f>
        <v>-</v>
      </c>
      <c r="BY9" s="36">
        <f>SUM(BY10:BY31)</f>
        <v>3078</v>
      </c>
      <c r="BZ9" s="51">
        <v>0</v>
      </c>
      <c r="CA9" s="52">
        <f t="shared" ref="CA9:CA37" si="41">IFERROR(BY9/(BY9+BZ9),"-")</f>
        <v>1</v>
      </c>
      <c r="CB9" s="46">
        <f>SUM(CB10:CB31)</f>
        <v>481</v>
      </c>
      <c r="CC9" s="46">
        <v>0</v>
      </c>
      <c r="CD9" s="48">
        <f t="shared" ref="CD9:CD37" si="42">IFERROR(CB9/(CB9+CC9),"-")</f>
        <v>1</v>
      </c>
      <c r="CE9" s="46">
        <f t="shared" ref="CE9" si="43">SUM(CE10:CE31)</f>
        <v>45</v>
      </c>
      <c r="CF9" s="46">
        <f t="shared" si="4"/>
        <v>0</v>
      </c>
      <c r="CG9" s="48">
        <f t="shared" ref="CG9:CG37" si="44">IFERROR(CE9/(CE9+CF9),"-")</f>
        <v>1</v>
      </c>
      <c r="CH9" s="46">
        <f t="shared" ref="CH9" si="45">SUM(CH10:CH31)</f>
        <v>28</v>
      </c>
      <c r="CI9" s="46">
        <f t="shared" si="4"/>
        <v>0</v>
      </c>
      <c r="CJ9" s="48">
        <f t="shared" ref="CJ9:CJ37" si="46">IFERROR(CH9/(CH9+CI9),"-")</f>
        <v>1</v>
      </c>
      <c r="CK9" s="46">
        <f t="shared" ref="CK9" si="47">SUM(CK10:CK31)</f>
        <v>7</v>
      </c>
      <c r="CL9" s="46">
        <f t="shared" si="4"/>
        <v>0</v>
      </c>
      <c r="CM9" s="48">
        <f t="shared" ref="CM9:CM37" si="48">IFERROR(CK9/(CK9+CL9),"-")</f>
        <v>1</v>
      </c>
      <c r="CN9" s="46">
        <f t="shared" ref="CN9" si="49">SUM(CN10:CN31)</f>
        <v>10</v>
      </c>
      <c r="CO9" s="46">
        <f t="shared" si="4"/>
        <v>0</v>
      </c>
      <c r="CP9" s="48">
        <f t="shared" ref="CP9:CP37" si="50">IFERROR(CN9/(CN9+CO9),"-")</f>
        <v>1</v>
      </c>
      <c r="CQ9" s="46">
        <f t="shared" ref="CQ9" si="51">SUM(CQ10:CQ31)</f>
        <v>2499</v>
      </c>
      <c r="CR9" s="46">
        <f t="shared" si="4"/>
        <v>0</v>
      </c>
      <c r="CS9" s="48">
        <f t="shared" ref="CS9:CS37" si="52">IFERROR(CQ9/(CQ9+CR9),"-")</f>
        <v>1</v>
      </c>
      <c r="CT9" s="46">
        <f t="shared" ref="CT9" si="53">SUM(CT10:CT31)</f>
        <v>0</v>
      </c>
      <c r="CU9" s="46">
        <f t="shared" si="4"/>
        <v>0</v>
      </c>
      <c r="CV9" s="48" t="str">
        <f t="shared" ref="CV9:CV37" si="54">IFERROR(CT9/(CT9+CU9),"-")</f>
        <v>-</v>
      </c>
      <c r="CW9" s="46">
        <f t="shared" ref="CW9" si="55">SUM(CW10:CW31)</f>
        <v>8</v>
      </c>
      <c r="CX9" s="46">
        <f t="shared" si="4"/>
        <v>0</v>
      </c>
      <c r="CY9" s="48">
        <f t="shared" ref="CY9:CY37" si="56">IFERROR(CW9/(CW9+CX9),"-")</f>
        <v>1</v>
      </c>
      <c r="CZ9" s="46">
        <f t="shared" ref="CZ9" si="57">SUM(CZ10:CZ31)</f>
        <v>16620</v>
      </c>
      <c r="DA9" s="46">
        <f t="shared" ref="DA9" si="58">SUM(DA10:DA31)</f>
        <v>129</v>
      </c>
      <c r="DB9" s="57">
        <f t="shared" ref="DB9:DB37" si="59">IFERROR(CZ9/(CZ9+DA9),"-")</f>
        <v>0.99229804764463547</v>
      </c>
      <c r="DC9" s="46">
        <f t="shared" ref="DC9" si="60">SUM(DC10:DC31)</f>
        <v>28875</v>
      </c>
      <c r="DD9" s="46">
        <f t="shared" ref="DD9" si="61">SUM(DD10:DD31)</f>
        <v>467</v>
      </c>
      <c r="DE9" s="57">
        <f t="shared" ref="DE9:DE37" si="62">IFERROR(DC9/(DC9+DD9),"-")</f>
        <v>0.98408424783586668</v>
      </c>
      <c r="DF9" s="46">
        <f t="shared" ref="DF9" si="63">SUM(DF10:DF31)</f>
        <v>12</v>
      </c>
      <c r="DG9" s="46">
        <f t="shared" ref="DG9" si="64">SUM(DG10:DG31)</f>
        <v>4</v>
      </c>
      <c r="DH9" s="57">
        <f t="shared" ref="DH9:DH37" si="65">IFERROR(DF9/(DF9+DG9),"-")</f>
        <v>0.75</v>
      </c>
      <c r="DI9" s="46">
        <f t="shared" ref="DI9" si="66">SUM(DI10:DI31)</f>
        <v>15531</v>
      </c>
      <c r="DJ9" s="46">
        <f>SUM(DJ10:DJ31)</f>
        <v>208</v>
      </c>
      <c r="DK9" s="57">
        <f t="shared" ref="DK9:DK36" si="67">IFERROR(DI9/(DI9+DJ9),"-")</f>
        <v>0.98678442086536633</v>
      </c>
      <c r="DL9" s="46">
        <f t="shared" ref="DL9" si="68">SUM(DL10:DL31)</f>
        <v>1034</v>
      </c>
      <c r="DM9" s="46">
        <f t="shared" ref="DM9" si="69">SUM(DM10:DM31)</f>
        <v>2</v>
      </c>
      <c r="DN9" s="48">
        <f t="shared" ref="DN9:DN37" si="70">IFERROR(DL9/(DL9+DM9),"-")</f>
        <v>0.99806949806949807</v>
      </c>
      <c r="DO9" s="46">
        <f t="shared" ref="DO9" si="71">SUM(DO10:DO31)</f>
        <v>1849</v>
      </c>
      <c r="DP9" s="46">
        <f t="shared" ref="DP9" si="72">SUM(DP10:DP31)</f>
        <v>41</v>
      </c>
      <c r="DQ9" s="57">
        <f t="shared" ref="DQ9:DQ37" si="73">IFERROR(DO9/(DO9+DP9),"-")</f>
        <v>0.97830687830687835</v>
      </c>
      <c r="DR9" s="46">
        <f t="shared" ref="DR9" si="74">SUM(DR10:DR31)</f>
        <v>17289</v>
      </c>
      <c r="DS9" s="46">
        <f t="shared" ref="DS9" si="75">SUM(DS10:DS31)</f>
        <v>337</v>
      </c>
      <c r="DT9" s="57">
        <f t="shared" ref="DT9:DT37" si="76">IFERROR(DR9/(DR9+DS9),"-")</f>
        <v>0.98088051741745153</v>
      </c>
      <c r="DU9" s="46">
        <f t="shared" ref="DU9" si="77">SUM(DU10:DU31)</f>
        <v>1155</v>
      </c>
      <c r="DV9" s="46">
        <f t="shared" ref="DV9" si="78">SUM(DV10:DV31)</f>
        <v>45</v>
      </c>
      <c r="DW9" s="57">
        <f t="shared" ref="DW9:DW37" si="79">IFERROR(DU9/(DU9+DV9),"-")</f>
        <v>0.96250000000000002</v>
      </c>
      <c r="DX9" s="46">
        <f t="shared" ref="DX9" si="80">SUM(DX10:DX31)</f>
        <v>461</v>
      </c>
      <c r="DY9" s="46">
        <f t="shared" ref="DY9" si="81">SUM(DY10:DY31)</f>
        <v>4</v>
      </c>
      <c r="DZ9" s="48">
        <f t="shared" ref="DZ9:DZ37" si="82">IFERROR(DX9/(DX9+DY9),"-")</f>
        <v>0.99139784946236564</v>
      </c>
      <c r="EA9" s="46">
        <f t="shared" ref="EA9" si="83">SUM(EA10:EA31)</f>
        <v>1438</v>
      </c>
      <c r="EB9" s="46">
        <f t="shared" ref="EB9" si="84">SUM(EB10:EB31)</f>
        <v>14</v>
      </c>
      <c r="EC9" s="48">
        <f t="shared" ref="EC9:EC37" si="85">IFERROR(EA9/(EA9+EB9),"-")</f>
        <v>0.99035812672176304</v>
      </c>
      <c r="ED9" s="46">
        <f t="shared" ref="ED9" si="86">SUM(ED10:ED31)</f>
        <v>450</v>
      </c>
      <c r="EE9" s="46">
        <f t="shared" ref="EE9" si="87">SUM(EE10:EE31)</f>
        <v>7</v>
      </c>
      <c r="EF9" s="57">
        <f t="shared" ref="EF9:EF37" si="88">IFERROR(ED9/(ED9+EE9),"-")</f>
        <v>0.98468271334792123</v>
      </c>
      <c r="EG9" s="46">
        <f t="shared" ref="EG9" si="89">SUM(EG10:EG31)</f>
        <v>409</v>
      </c>
      <c r="EH9" s="46">
        <f t="shared" ref="EH9" si="90">SUM(EH10:EH31)</f>
        <v>0</v>
      </c>
      <c r="EI9" s="48">
        <f t="shared" ref="EI9:EI37" si="91">IFERROR(EG9/(EG9+EH9),"-")</f>
        <v>1</v>
      </c>
      <c r="EJ9" s="46">
        <f t="shared" ref="EJ9" si="92">SUM(EJ10:EJ31)</f>
        <v>835</v>
      </c>
      <c r="EK9" s="46">
        <f t="shared" ref="EK9" si="93">SUM(EK10:EK31)</f>
        <v>0</v>
      </c>
      <c r="EL9" s="48">
        <f t="shared" ref="EL9:EL37" si="94">IFERROR(EJ9/(EJ9+EK9),"-")</f>
        <v>1</v>
      </c>
      <c r="EM9" s="46">
        <f t="shared" ref="EM9" si="95">SUM(EM10:EM31)</f>
        <v>556</v>
      </c>
      <c r="EN9" s="46">
        <f t="shared" ref="EN9" si="96">SUM(EN10:EN31)</f>
        <v>9</v>
      </c>
      <c r="EO9" s="57">
        <f t="shared" ref="EO9:EO37" si="97">IFERROR(EM9/(EM9+EN9),"-")</f>
        <v>0.98407079646017703</v>
      </c>
      <c r="EP9" s="46">
        <f t="shared" ref="EP9" si="98">SUM(EP10:EP31)</f>
        <v>19</v>
      </c>
      <c r="EQ9" s="46">
        <f t="shared" ref="EQ9" si="99">SUM(EQ10:EQ31)</f>
        <v>3</v>
      </c>
      <c r="ER9" s="57">
        <f t="shared" ref="ER9:ER37" si="100">IFERROR(EP9/(EP9+EQ9),"-")</f>
        <v>0.86363636363636365</v>
      </c>
      <c r="ES9" s="46">
        <f t="shared" ref="ES9" si="101">SUM(ES10:ES31)</f>
        <v>53</v>
      </c>
      <c r="ET9" s="46">
        <f t="shared" ref="ET9" si="102">SUM(ET10:ET31)</f>
        <v>0</v>
      </c>
      <c r="EU9" s="48">
        <f t="shared" ref="EU9:EU37" si="103">IFERROR(ES9/(ES9+ET9),"-")</f>
        <v>1</v>
      </c>
      <c r="EV9" s="46">
        <f t="shared" ref="EV9" si="104">SUM(EV10:EV31)</f>
        <v>10463</v>
      </c>
      <c r="EW9" s="46">
        <f t="shared" ref="EW9" si="105">SUM(EW10:EW31)</f>
        <v>213</v>
      </c>
      <c r="EX9" s="57">
        <f t="shared" ref="EX9:EX37" si="106">IFERROR(EV9/(EV9+EW10),"-")</f>
        <v>1</v>
      </c>
      <c r="EY9" s="46">
        <f t="shared" ref="EY9" si="107">SUM(EY10:EY31)</f>
        <v>397</v>
      </c>
      <c r="EZ9" s="46">
        <f t="shared" ref="EZ9" si="108">SUM(EZ10:EZ31)</f>
        <v>0</v>
      </c>
      <c r="FA9" s="48">
        <f t="shared" ref="FA9:FA37" si="109">IFERROR(EY9/(EY9+EZ9),"-")</f>
        <v>1</v>
      </c>
      <c r="FB9" s="46">
        <f t="shared" ref="FB9" si="110">SUM(FB10:FB31)</f>
        <v>927</v>
      </c>
      <c r="FC9" s="46">
        <f t="shared" ref="FC9" si="111">SUM(FC10:FC31)</f>
        <v>4</v>
      </c>
      <c r="FD9" s="48">
        <f t="shared" ref="FD9:FD36" si="112">IFERROR(FB9/(FB9+FC9),"-")</f>
        <v>0.99570354457572507</v>
      </c>
      <c r="FE9" s="46">
        <f t="shared" ref="FE9" si="113">SUM(FE10:FE31)</f>
        <v>1759</v>
      </c>
      <c r="FF9" s="46">
        <f t="shared" ref="FF9" si="114">SUM(FF10:FF31)</f>
        <v>31</v>
      </c>
      <c r="FG9" s="57">
        <f t="shared" ref="FG9:FG37" si="115">IFERROR(FE9/(FE9+FF9),"-")</f>
        <v>0.9826815642458101</v>
      </c>
      <c r="FH9" s="46">
        <f t="shared" ref="FH9" si="116">SUM(FH10:FH31)</f>
        <v>147</v>
      </c>
      <c r="FI9" s="46">
        <f t="shared" ref="FI9" si="117">SUM(FI10:FI31)</f>
        <v>1</v>
      </c>
      <c r="FJ9" s="58">
        <f t="shared" ref="FJ9:FJ37" si="118">IFERROR(FH9/(FH9+FI9),"-")</f>
        <v>0.9932432432432432</v>
      </c>
      <c r="FK9" s="46">
        <f t="shared" ref="FK9" si="119">SUM(FK10:FK31)</f>
        <v>14666</v>
      </c>
      <c r="FL9" s="46">
        <f t="shared" ref="FL9" si="120">SUM(FL10:FL31)</f>
        <v>261</v>
      </c>
      <c r="FM9" s="57">
        <f t="shared" ref="FM9:FM37" si="121">IFERROR(FK9/(FK9+FL9),"-")</f>
        <v>0.98251490587525958</v>
      </c>
      <c r="FN9" s="46">
        <f t="shared" ref="FN9" si="122">SUM(FN10:FN31)</f>
        <v>4128</v>
      </c>
      <c r="FO9" s="46">
        <f t="shared" ref="FO9" si="123">SUM(FO10:FO31)</f>
        <v>0</v>
      </c>
      <c r="FP9" s="48">
        <f t="shared" ref="FP9:FP37" si="124">IFERROR(FN9/(FN9+FO9),"-")</f>
        <v>1</v>
      </c>
      <c r="FQ9" s="46">
        <f t="shared" ref="FQ9" si="125">SUM(FQ10:FQ31)</f>
        <v>1304</v>
      </c>
      <c r="FR9" s="46">
        <f t="shared" ref="FR9" si="126">SUM(FR10:FR31)</f>
        <v>0</v>
      </c>
      <c r="FS9" s="48">
        <f t="shared" ref="FS9:FS37" si="127">IFERROR(FQ9/(FQ9+FR9),"-")</f>
        <v>1</v>
      </c>
      <c r="FT9" s="46">
        <f t="shared" ref="FT9" si="128">SUM(FT10:FT31)</f>
        <v>19</v>
      </c>
      <c r="FU9" s="46">
        <f t="shared" ref="FU9" si="129">SUM(FU10:FU31)</f>
        <v>0</v>
      </c>
      <c r="FV9" s="48">
        <f t="shared" ref="FV9:FV37" si="130">IFERROR(FT9/(FT9+FU9),"-")</f>
        <v>1</v>
      </c>
      <c r="FW9" s="46">
        <f t="shared" ref="FW9" si="131">SUM(FW10:FW31)</f>
        <v>7</v>
      </c>
      <c r="FX9" s="46">
        <f t="shared" ref="FX9" si="132">SUM(FX10:FX31)</f>
        <v>0</v>
      </c>
      <c r="FY9" s="48">
        <f t="shared" ref="FY9:FY37" si="133">IFERROR(FW9/(FW9+FX9),"-")</f>
        <v>1</v>
      </c>
      <c r="FZ9" s="46">
        <f t="shared" ref="FZ9" si="134">SUM(FZ10:FZ31)</f>
        <v>38</v>
      </c>
      <c r="GA9" s="46">
        <f t="shared" ref="GA9" si="135">SUM(GA10:GA31)</f>
        <v>0</v>
      </c>
      <c r="GB9" s="48">
        <f t="shared" ref="GB9:GB37" si="136">IFERROR(FZ9/(FZ9+GA9),"-")</f>
        <v>1</v>
      </c>
      <c r="GC9" s="46">
        <f t="shared" ref="GC9" si="137">SUM(GC10:GC31)</f>
        <v>33</v>
      </c>
      <c r="GD9" s="46">
        <f t="shared" ref="GD9" si="138">SUM(GD10:GD31)</f>
        <v>0</v>
      </c>
      <c r="GE9" s="48">
        <f t="shared" ref="GE9:GE37" si="139">IFERROR(GC9/(GC9+GD9),"-")</f>
        <v>1</v>
      </c>
      <c r="GF9" s="46">
        <f t="shared" ref="GF9" si="140">SUM(GF10:GF31)</f>
        <v>59</v>
      </c>
      <c r="GG9" s="46">
        <f t="shared" ref="GG9" si="141">SUM(GG10:GG31)</f>
        <v>0</v>
      </c>
      <c r="GH9" s="48">
        <f t="shared" ref="GH9:GH37" si="142">IFERROR(GF9/(GF9+GG9),"-")</f>
        <v>1</v>
      </c>
      <c r="GI9" s="46">
        <f t="shared" ref="GI9" si="143">SUM(GI10:GI31)</f>
        <v>523</v>
      </c>
      <c r="GJ9" s="46">
        <f t="shared" ref="GJ9" si="144">SUM(GJ10:GJ31)</f>
        <v>0</v>
      </c>
      <c r="GK9" s="48">
        <f t="shared" ref="GK9:GK37" si="145">IFERROR(GI9/(GI9+GJ9),"-")</f>
        <v>1</v>
      </c>
    </row>
    <row r="10" spans="1:193" s="6" customFormat="1" ht="16.5" customHeight="1" x14ac:dyDescent="0.2">
      <c r="A10" s="9" t="s">
        <v>98</v>
      </c>
      <c r="B10" s="32">
        <f>E10+H10+K10+N10+Q10+T10+W10</f>
        <v>235</v>
      </c>
      <c r="C10" s="32">
        <f>F10+I10+L10+O10+R10+U10+X10</f>
        <v>0</v>
      </c>
      <c r="D10" s="40">
        <f t="shared" si="6"/>
        <v>1</v>
      </c>
      <c r="E10" s="30">
        <v>34</v>
      </c>
      <c r="F10" s="30"/>
      <c r="G10" s="43">
        <f t="shared" si="7"/>
        <v>1</v>
      </c>
      <c r="H10" s="30">
        <v>12</v>
      </c>
      <c r="I10" s="30"/>
      <c r="J10" s="43">
        <f t="shared" si="8"/>
        <v>1</v>
      </c>
      <c r="K10" s="30">
        <v>161</v>
      </c>
      <c r="L10" s="30"/>
      <c r="M10" s="43">
        <f t="shared" si="9"/>
        <v>1</v>
      </c>
      <c r="N10" s="30">
        <v>15</v>
      </c>
      <c r="O10" s="30"/>
      <c r="P10" s="43">
        <f t="shared" si="10"/>
        <v>1</v>
      </c>
      <c r="Q10" s="30"/>
      <c r="R10" s="30"/>
      <c r="S10" s="43" t="str">
        <f t="shared" si="12"/>
        <v>-</v>
      </c>
      <c r="T10" s="30">
        <v>13</v>
      </c>
      <c r="U10" s="30"/>
      <c r="V10" s="43">
        <f t="shared" si="14"/>
        <v>1</v>
      </c>
      <c r="W10" s="30"/>
      <c r="X10" s="30"/>
      <c r="Y10" s="43" t="str">
        <f t="shared" si="1"/>
        <v>-</v>
      </c>
      <c r="Z10" s="31">
        <v>166</v>
      </c>
      <c r="AA10" s="44">
        <f t="shared" ref="AA10:AA31" si="146">AD10+AG10+AJ10+AM10+AP10+AS10+AV10+AY10+BB10+BE10+BH10+BK10</f>
        <v>0</v>
      </c>
      <c r="AB10" s="45">
        <f t="shared" si="15"/>
        <v>1</v>
      </c>
      <c r="AC10" s="30">
        <v>11</v>
      </c>
      <c r="AD10" s="30"/>
      <c r="AE10" s="43">
        <f t="shared" si="16"/>
        <v>1</v>
      </c>
      <c r="AF10" s="30">
        <v>4</v>
      </c>
      <c r="AG10" s="30"/>
      <c r="AH10" s="48">
        <f t="shared" si="17"/>
        <v>1</v>
      </c>
      <c r="AI10" s="30">
        <v>5</v>
      </c>
      <c r="AJ10" s="30"/>
      <c r="AK10" s="57">
        <f t="shared" si="18"/>
        <v>1</v>
      </c>
      <c r="AL10" s="30">
        <v>8</v>
      </c>
      <c r="AM10" s="30"/>
      <c r="AN10" s="57">
        <f t="shared" si="20"/>
        <v>1</v>
      </c>
      <c r="AO10" s="30">
        <v>28</v>
      </c>
      <c r="AP10" s="30"/>
      <c r="AQ10" s="48">
        <f t="shared" si="21"/>
        <v>1</v>
      </c>
      <c r="AR10" s="30"/>
      <c r="AS10" s="30"/>
      <c r="AT10" s="48" t="str">
        <f t="shared" si="22"/>
        <v>-</v>
      </c>
      <c r="AU10" s="30">
        <v>18</v>
      </c>
      <c r="AV10" s="30"/>
      <c r="AW10" s="48">
        <f t="shared" si="23"/>
        <v>1</v>
      </c>
      <c r="AX10" s="30">
        <v>4</v>
      </c>
      <c r="AY10" s="30"/>
      <c r="AZ10" s="57">
        <f t="shared" si="24"/>
        <v>1</v>
      </c>
      <c r="BA10" s="30">
        <v>4</v>
      </c>
      <c r="BB10" s="30"/>
      <c r="BC10" s="57">
        <f t="shared" si="25"/>
        <v>1</v>
      </c>
      <c r="BD10" s="30">
        <v>57</v>
      </c>
      <c r="BE10" s="30"/>
      <c r="BF10" s="48">
        <f t="shared" si="26"/>
        <v>1</v>
      </c>
      <c r="BG10" s="30"/>
      <c r="BH10" s="30"/>
      <c r="BI10" s="48" t="str">
        <f t="shared" si="27"/>
        <v>-</v>
      </c>
      <c r="BJ10" s="30">
        <v>27</v>
      </c>
      <c r="BK10" s="30"/>
      <c r="BL10" s="48">
        <f t="shared" si="29"/>
        <v>1</v>
      </c>
      <c r="BM10" s="33">
        <v>92</v>
      </c>
      <c r="BN10" s="33">
        <f t="shared" si="31"/>
        <v>0</v>
      </c>
      <c r="BO10" s="49">
        <f t="shared" si="32"/>
        <v>1</v>
      </c>
      <c r="BP10" s="30">
        <v>88</v>
      </c>
      <c r="BQ10" s="30"/>
      <c r="BR10" s="48">
        <f t="shared" si="35"/>
        <v>1</v>
      </c>
      <c r="BS10" s="30">
        <v>4</v>
      </c>
      <c r="BT10" s="30"/>
      <c r="BU10" s="48">
        <f t="shared" si="38"/>
        <v>1</v>
      </c>
      <c r="BV10" s="30"/>
      <c r="BW10" s="30"/>
      <c r="BX10" s="50" t="str">
        <f t="shared" si="40"/>
        <v>-</v>
      </c>
      <c r="BY10" s="36">
        <v>210</v>
      </c>
      <c r="BZ10" s="36">
        <f>CC10+CF10+CI10+CL10+CO10+CR10+CU10+CX10</f>
        <v>0</v>
      </c>
      <c r="CA10" s="52">
        <f t="shared" si="41"/>
        <v>1</v>
      </c>
      <c r="CB10" s="30">
        <v>8</v>
      </c>
      <c r="CC10" s="46"/>
      <c r="CD10" s="48">
        <f t="shared" si="42"/>
        <v>1</v>
      </c>
      <c r="CE10" s="30">
        <v>34</v>
      </c>
      <c r="CF10" s="46"/>
      <c r="CG10" s="48">
        <f t="shared" si="44"/>
        <v>1</v>
      </c>
      <c r="CH10" s="30">
        <v>5</v>
      </c>
      <c r="CI10" s="46"/>
      <c r="CJ10" s="48">
        <f t="shared" si="46"/>
        <v>1</v>
      </c>
      <c r="CK10" s="30">
        <v>3</v>
      </c>
      <c r="CL10" s="46"/>
      <c r="CM10" s="48">
        <f t="shared" si="48"/>
        <v>1</v>
      </c>
      <c r="CN10" s="30">
        <v>6</v>
      </c>
      <c r="CO10" s="46"/>
      <c r="CP10" s="48">
        <f t="shared" si="50"/>
        <v>1</v>
      </c>
      <c r="CQ10" s="30">
        <v>154</v>
      </c>
      <c r="CR10" s="46"/>
      <c r="CS10" s="48">
        <f t="shared" si="52"/>
        <v>1</v>
      </c>
      <c r="CT10" s="30"/>
      <c r="CU10" s="46"/>
      <c r="CV10" s="48" t="str">
        <f t="shared" si="54"/>
        <v>-</v>
      </c>
      <c r="CW10" s="30"/>
      <c r="CX10" s="46"/>
      <c r="CY10" s="48" t="str">
        <f t="shared" si="56"/>
        <v>-</v>
      </c>
      <c r="CZ10" s="30">
        <v>2227</v>
      </c>
      <c r="DA10" s="30"/>
      <c r="DB10" s="57">
        <f t="shared" si="59"/>
        <v>1</v>
      </c>
      <c r="DC10" s="30">
        <v>2177</v>
      </c>
      <c r="DD10" s="30"/>
      <c r="DE10" s="57">
        <f t="shared" si="62"/>
        <v>1</v>
      </c>
      <c r="DF10" s="30"/>
      <c r="DG10" s="30"/>
      <c r="DH10" s="57" t="str">
        <f t="shared" si="65"/>
        <v>-</v>
      </c>
      <c r="DI10" s="30">
        <v>1770</v>
      </c>
      <c r="DJ10" s="30"/>
      <c r="DK10" s="57">
        <f t="shared" si="67"/>
        <v>1</v>
      </c>
      <c r="DL10" s="30">
        <v>87</v>
      </c>
      <c r="DM10" s="30"/>
      <c r="DN10" s="48">
        <f t="shared" si="70"/>
        <v>1</v>
      </c>
      <c r="DO10" s="30">
        <v>118</v>
      </c>
      <c r="DP10" s="30"/>
      <c r="DQ10" s="57">
        <f t="shared" si="73"/>
        <v>1</v>
      </c>
      <c r="DR10" s="30">
        <v>1595</v>
      </c>
      <c r="DS10" s="30"/>
      <c r="DT10" s="57">
        <f t="shared" si="76"/>
        <v>1</v>
      </c>
      <c r="DU10" s="30">
        <v>125</v>
      </c>
      <c r="DV10" s="30"/>
      <c r="DW10" s="57">
        <f t="shared" si="79"/>
        <v>1</v>
      </c>
      <c r="DX10" s="30">
        <v>43</v>
      </c>
      <c r="DY10" s="30"/>
      <c r="DZ10" s="48">
        <f t="shared" si="82"/>
        <v>1</v>
      </c>
      <c r="EA10" s="30">
        <v>90</v>
      </c>
      <c r="EB10" s="30"/>
      <c r="EC10" s="48">
        <f t="shared" si="85"/>
        <v>1</v>
      </c>
      <c r="ED10" s="30">
        <v>39</v>
      </c>
      <c r="EE10" s="30"/>
      <c r="EF10" s="57">
        <f t="shared" si="88"/>
        <v>1</v>
      </c>
      <c r="EG10" s="30">
        <v>28</v>
      </c>
      <c r="EH10" s="30"/>
      <c r="EI10" s="48">
        <f t="shared" si="91"/>
        <v>1</v>
      </c>
      <c r="EJ10" s="30">
        <v>67</v>
      </c>
      <c r="EK10" s="30"/>
      <c r="EL10" s="48">
        <f t="shared" si="94"/>
        <v>1</v>
      </c>
      <c r="EM10" s="30">
        <v>54</v>
      </c>
      <c r="EN10" s="30"/>
      <c r="EO10" s="57">
        <f t="shared" si="97"/>
        <v>1</v>
      </c>
      <c r="EP10" s="30"/>
      <c r="EQ10" s="30"/>
      <c r="ER10" s="57" t="str">
        <f t="shared" si="100"/>
        <v>-</v>
      </c>
      <c r="ES10" s="30">
        <v>6</v>
      </c>
      <c r="ET10" s="30"/>
      <c r="EU10" s="48">
        <f t="shared" si="103"/>
        <v>1</v>
      </c>
      <c r="EV10" s="30">
        <v>1368</v>
      </c>
      <c r="EW10" s="30"/>
      <c r="EX10" s="57">
        <f t="shared" si="106"/>
        <v>1</v>
      </c>
      <c r="EY10" s="30">
        <v>55</v>
      </c>
      <c r="EZ10" s="30"/>
      <c r="FA10" s="48">
        <f t="shared" si="109"/>
        <v>1</v>
      </c>
      <c r="FB10" s="30">
        <v>82</v>
      </c>
      <c r="FC10" s="30"/>
      <c r="FD10" s="48">
        <f t="shared" si="112"/>
        <v>1</v>
      </c>
      <c r="FE10" s="30">
        <v>128</v>
      </c>
      <c r="FF10" s="30"/>
      <c r="FG10" s="57">
        <f t="shared" si="115"/>
        <v>1</v>
      </c>
      <c r="FH10" s="30">
        <v>10</v>
      </c>
      <c r="FI10" s="30"/>
      <c r="FJ10" s="53">
        <f t="shared" si="118"/>
        <v>1</v>
      </c>
      <c r="FK10" s="30">
        <v>428</v>
      </c>
      <c r="FL10" s="30"/>
      <c r="FM10" s="57">
        <f t="shared" si="121"/>
        <v>1</v>
      </c>
      <c r="FN10" s="30">
        <v>130</v>
      </c>
      <c r="FO10" s="30"/>
      <c r="FP10" s="48">
        <f t="shared" si="124"/>
        <v>1</v>
      </c>
      <c r="FQ10" s="30">
        <v>112</v>
      </c>
      <c r="FR10" s="30"/>
      <c r="FS10" s="48">
        <f t="shared" si="127"/>
        <v>1</v>
      </c>
      <c r="FT10" s="30">
        <v>4</v>
      </c>
      <c r="FU10" s="30"/>
      <c r="FV10" s="48">
        <f t="shared" si="130"/>
        <v>1</v>
      </c>
      <c r="FW10" s="30">
        <v>1</v>
      </c>
      <c r="FX10" s="30"/>
      <c r="FY10" s="48">
        <f t="shared" si="133"/>
        <v>1</v>
      </c>
      <c r="FZ10" s="30">
        <v>8</v>
      </c>
      <c r="GA10" s="30"/>
      <c r="GB10" s="48">
        <f t="shared" si="136"/>
        <v>1</v>
      </c>
      <c r="GC10" s="30">
        <v>6</v>
      </c>
      <c r="GD10" s="30"/>
      <c r="GE10" s="48">
        <f t="shared" si="139"/>
        <v>1</v>
      </c>
      <c r="GF10" s="30">
        <v>10</v>
      </c>
      <c r="GG10" s="30"/>
      <c r="GH10" s="48">
        <f t="shared" si="142"/>
        <v>1</v>
      </c>
      <c r="GI10" s="30">
        <v>21</v>
      </c>
      <c r="GJ10" s="30"/>
      <c r="GK10" s="48">
        <f t="shared" si="145"/>
        <v>1</v>
      </c>
    </row>
    <row r="11" spans="1:193" s="6" customFormat="1" ht="16.5" customHeight="1" x14ac:dyDescent="0.2">
      <c r="A11" s="9" t="s">
        <v>99</v>
      </c>
      <c r="B11" s="32">
        <v>273</v>
      </c>
      <c r="C11" s="32">
        <f t="shared" ref="C11:C19" si="147">F11+I11+L11+O11+R11+U11+X11</f>
        <v>0</v>
      </c>
      <c r="D11" s="40">
        <f t="shared" si="6"/>
        <v>1</v>
      </c>
      <c r="E11" s="30">
        <v>34</v>
      </c>
      <c r="F11" s="30"/>
      <c r="G11" s="43">
        <f t="shared" si="7"/>
        <v>1</v>
      </c>
      <c r="H11" s="30">
        <v>14</v>
      </c>
      <c r="I11" s="30"/>
      <c r="J11" s="43">
        <f t="shared" si="8"/>
        <v>1</v>
      </c>
      <c r="K11" s="30">
        <v>163</v>
      </c>
      <c r="L11" s="30"/>
      <c r="M11" s="43">
        <f t="shared" si="9"/>
        <v>1</v>
      </c>
      <c r="N11" s="30">
        <v>39</v>
      </c>
      <c r="O11" s="30"/>
      <c r="P11" s="43">
        <f t="shared" si="10"/>
        <v>1</v>
      </c>
      <c r="Q11" s="30"/>
      <c r="R11" s="30"/>
      <c r="S11" s="43" t="str">
        <f t="shared" si="12"/>
        <v>-</v>
      </c>
      <c r="T11" s="30">
        <v>23</v>
      </c>
      <c r="U11" s="30"/>
      <c r="V11" s="43">
        <f t="shared" si="14"/>
        <v>1</v>
      </c>
      <c r="W11" s="30"/>
      <c r="X11" s="30"/>
      <c r="Y11" s="43" t="str">
        <f t="shared" si="1"/>
        <v>-</v>
      </c>
      <c r="Z11" s="31">
        <v>429</v>
      </c>
      <c r="AA11" s="44">
        <f t="shared" si="146"/>
        <v>0</v>
      </c>
      <c r="AB11" s="45">
        <f t="shared" si="15"/>
        <v>1</v>
      </c>
      <c r="AC11" s="30">
        <v>26</v>
      </c>
      <c r="AD11" s="30"/>
      <c r="AE11" s="43">
        <f t="shared" si="16"/>
        <v>1</v>
      </c>
      <c r="AF11" s="30">
        <v>11</v>
      </c>
      <c r="AG11" s="30"/>
      <c r="AH11" s="48">
        <f t="shared" si="17"/>
        <v>1</v>
      </c>
      <c r="AI11" s="30"/>
      <c r="AJ11" s="30"/>
      <c r="AK11" s="57" t="str">
        <f t="shared" si="18"/>
        <v>-</v>
      </c>
      <c r="AL11" s="30">
        <v>6</v>
      </c>
      <c r="AM11" s="30"/>
      <c r="AN11" s="57">
        <f t="shared" si="20"/>
        <v>1</v>
      </c>
      <c r="AO11" s="30">
        <v>26</v>
      </c>
      <c r="AP11" s="30"/>
      <c r="AQ11" s="48">
        <f t="shared" si="21"/>
        <v>1</v>
      </c>
      <c r="AR11" s="30">
        <v>1</v>
      </c>
      <c r="AS11" s="30"/>
      <c r="AT11" s="48">
        <f t="shared" si="22"/>
        <v>1</v>
      </c>
      <c r="AU11" s="30">
        <v>330</v>
      </c>
      <c r="AV11" s="30"/>
      <c r="AW11" s="48">
        <f t="shared" si="23"/>
        <v>1</v>
      </c>
      <c r="AX11" s="30">
        <v>2</v>
      </c>
      <c r="AY11" s="30"/>
      <c r="AZ11" s="57">
        <f t="shared" si="24"/>
        <v>1</v>
      </c>
      <c r="BA11" s="30">
        <v>6</v>
      </c>
      <c r="BB11" s="30"/>
      <c r="BC11" s="57">
        <f t="shared" si="25"/>
        <v>1</v>
      </c>
      <c r="BD11" s="30"/>
      <c r="BE11" s="30"/>
      <c r="BF11" s="48" t="str">
        <f t="shared" si="26"/>
        <v>-</v>
      </c>
      <c r="BG11" s="30">
        <v>4</v>
      </c>
      <c r="BH11" s="30"/>
      <c r="BI11" s="48">
        <f t="shared" si="27"/>
        <v>1</v>
      </c>
      <c r="BJ11" s="30">
        <v>17</v>
      </c>
      <c r="BK11" s="30"/>
      <c r="BL11" s="48">
        <f t="shared" si="29"/>
        <v>1</v>
      </c>
      <c r="BM11" s="33">
        <v>131</v>
      </c>
      <c r="BN11" s="33">
        <f>BQ11+BT11+BW11</f>
        <v>0</v>
      </c>
      <c r="BO11" s="49">
        <f t="shared" si="32"/>
        <v>1</v>
      </c>
      <c r="BP11" s="30">
        <v>130</v>
      </c>
      <c r="BQ11" s="30"/>
      <c r="BR11" s="48">
        <f t="shared" si="35"/>
        <v>1</v>
      </c>
      <c r="BS11" s="30">
        <v>1</v>
      </c>
      <c r="BT11" s="30"/>
      <c r="BU11" s="48">
        <f t="shared" si="38"/>
        <v>1</v>
      </c>
      <c r="BV11" s="30"/>
      <c r="BW11" s="30"/>
      <c r="BX11" s="50" t="str">
        <f t="shared" si="40"/>
        <v>-</v>
      </c>
      <c r="BY11" s="36">
        <v>613</v>
      </c>
      <c r="BZ11" s="36">
        <f t="shared" ref="BY11:BZ19" si="148">CC11+CF11+CI11+CL11+CO11+CR11+CU11+CX11</f>
        <v>0</v>
      </c>
      <c r="CA11" s="52">
        <f t="shared" si="41"/>
        <v>1</v>
      </c>
      <c r="CB11" s="30">
        <v>10</v>
      </c>
      <c r="CC11" s="46"/>
      <c r="CD11" s="48">
        <f t="shared" si="42"/>
        <v>1</v>
      </c>
      <c r="CE11" s="30">
        <v>3</v>
      </c>
      <c r="CF11" s="46"/>
      <c r="CG11" s="48">
        <f t="shared" si="44"/>
        <v>1</v>
      </c>
      <c r="CH11" s="30">
        <v>6</v>
      </c>
      <c r="CI11" s="46"/>
      <c r="CJ11" s="48">
        <f t="shared" si="46"/>
        <v>1</v>
      </c>
      <c r="CK11" s="30">
        <v>2</v>
      </c>
      <c r="CL11" s="46"/>
      <c r="CM11" s="48">
        <f t="shared" si="48"/>
        <v>1</v>
      </c>
      <c r="CN11" s="30"/>
      <c r="CO11" s="46"/>
      <c r="CP11" s="48" t="str">
        <f t="shared" si="50"/>
        <v>-</v>
      </c>
      <c r="CQ11" s="30">
        <v>591</v>
      </c>
      <c r="CR11" s="46"/>
      <c r="CS11" s="48">
        <f t="shared" si="52"/>
        <v>1</v>
      </c>
      <c r="CT11" s="30"/>
      <c r="CU11" s="46"/>
      <c r="CV11" s="48" t="str">
        <f t="shared" si="54"/>
        <v>-</v>
      </c>
      <c r="CW11" s="30">
        <v>1</v>
      </c>
      <c r="CX11" s="46"/>
      <c r="CY11" s="48">
        <f t="shared" si="56"/>
        <v>1</v>
      </c>
      <c r="CZ11" s="30">
        <v>2662</v>
      </c>
      <c r="DA11" s="30"/>
      <c r="DB11" s="57">
        <f t="shared" si="59"/>
        <v>1</v>
      </c>
      <c r="DC11" s="30">
        <v>4641</v>
      </c>
      <c r="DD11" s="30"/>
      <c r="DE11" s="57">
        <f t="shared" si="62"/>
        <v>1</v>
      </c>
      <c r="DF11" s="30"/>
      <c r="DG11" s="30"/>
      <c r="DH11" s="57" t="str">
        <f t="shared" si="65"/>
        <v>-</v>
      </c>
      <c r="DI11" s="30">
        <v>2662</v>
      </c>
      <c r="DJ11" s="30"/>
      <c r="DK11" s="57">
        <f t="shared" si="67"/>
        <v>1</v>
      </c>
      <c r="DL11" s="30">
        <v>125</v>
      </c>
      <c r="DM11" s="30"/>
      <c r="DN11" s="48">
        <f t="shared" si="70"/>
        <v>1</v>
      </c>
      <c r="DO11" s="30">
        <v>361</v>
      </c>
      <c r="DP11" s="30"/>
      <c r="DQ11" s="57">
        <f t="shared" si="73"/>
        <v>1</v>
      </c>
      <c r="DR11" s="30">
        <v>2609</v>
      </c>
      <c r="DS11" s="30"/>
      <c r="DT11" s="57">
        <f t="shared" si="76"/>
        <v>1</v>
      </c>
      <c r="DU11" s="30">
        <v>88</v>
      </c>
      <c r="DV11" s="30"/>
      <c r="DW11" s="57">
        <f t="shared" si="79"/>
        <v>1</v>
      </c>
      <c r="DX11" s="30">
        <v>42</v>
      </c>
      <c r="DY11" s="30"/>
      <c r="DZ11" s="48">
        <f t="shared" si="82"/>
        <v>1</v>
      </c>
      <c r="EA11" s="30">
        <v>130</v>
      </c>
      <c r="EB11" s="30"/>
      <c r="EC11" s="48">
        <f t="shared" si="85"/>
        <v>1</v>
      </c>
      <c r="ED11" s="30">
        <v>143</v>
      </c>
      <c r="EE11" s="30"/>
      <c r="EF11" s="57">
        <f t="shared" si="88"/>
        <v>1</v>
      </c>
      <c r="EG11" s="30">
        <v>8</v>
      </c>
      <c r="EH11" s="30"/>
      <c r="EI11" s="48">
        <f t="shared" si="91"/>
        <v>1</v>
      </c>
      <c r="EJ11" s="30">
        <v>154</v>
      </c>
      <c r="EK11" s="30"/>
      <c r="EL11" s="48">
        <f t="shared" si="94"/>
        <v>1</v>
      </c>
      <c r="EM11" s="30">
        <v>8</v>
      </c>
      <c r="EN11" s="30"/>
      <c r="EO11" s="57">
        <f t="shared" si="97"/>
        <v>1</v>
      </c>
      <c r="EP11" s="30"/>
      <c r="EQ11" s="30"/>
      <c r="ER11" s="57" t="str">
        <f t="shared" si="100"/>
        <v>-</v>
      </c>
      <c r="ES11" s="30">
        <v>9</v>
      </c>
      <c r="ET11" s="30"/>
      <c r="EU11" s="48">
        <f t="shared" si="103"/>
        <v>1</v>
      </c>
      <c r="EV11" s="30">
        <v>1414</v>
      </c>
      <c r="EW11" s="30"/>
      <c r="EX11" s="57">
        <f t="shared" si="106"/>
        <v>1</v>
      </c>
      <c r="EY11" s="30">
        <v>19</v>
      </c>
      <c r="EZ11" s="30"/>
      <c r="FA11" s="48">
        <f t="shared" si="109"/>
        <v>1</v>
      </c>
      <c r="FB11" s="30">
        <v>72</v>
      </c>
      <c r="FC11" s="30"/>
      <c r="FD11" s="48">
        <f t="shared" si="112"/>
        <v>1</v>
      </c>
      <c r="FE11" s="30">
        <v>164</v>
      </c>
      <c r="FF11" s="30"/>
      <c r="FG11" s="57">
        <f t="shared" si="115"/>
        <v>1</v>
      </c>
      <c r="FH11" s="30">
        <v>19</v>
      </c>
      <c r="FI11" s="30"/>
      <c r="FJ11" s="53">
        <f t="shared" si="118"/>
        <v>1</v>
      </c>
      <c r="FK11" s="30">
        <v>2089</v>
      </c>
      <c r="FL11" s="30"/>
      <c r="FM11" s="57">
        <f t="shared" si="121"/>
        <v>1</v>
      </c>
      <c r="FN11" s="30">
        <v>527</v>
      </c>
      <c r="FO11" s="30"/>
      <c r="FP11" s="48">
        <f t="shared" si="124"/>
        <v>1</v>
      </c>
      <c r="FQ11" s="30">
        <v>108</v>
      </c>
      <c r="FR11" s="30"/>
      <c r="FS11" s="48">
        <f t="shared" si="127"/>
        <v>1</v>
      </c>
      <c r="FT11" s="30">
        <v>2</v>
      </c>
      <c r="FU11" s="30"/>
      <c r="FV11" s="48">
        <f t="shared" si="130"/>
        <v>1</v>
      </c>
      <c r="FW11" s="30"/>
      <c r="FX11" s="30"/>
      <c r="FY11" s="48" t="str">
        <f t="shared" si="133"/>
        <v>-</v>
      </c>
      <c r="FZ11" s="30">
        <v>2</v>
      </c>
      <c r="GA11" s="30"/>
      <c r="GB11" s="48">
        <f t="shared" si="136"/>
        <v>1</v>
      </c>
      <c r="GC11" s="30">
        <v>2</v>
      </c>
      <c r="GD11" s="30"/>
      <c r="GE11" s="48">
        <f t="shared" si="139"/>
        <v>1</v>
      </c>
      <c r="GF11" s="30">
        <v>7</v>
      </c>
      <c r="GG11" s="30"/>
      <c r="GH11" s="48">
        <f t="shared" si="142"/>
        <v>1</v>
      </c>
      <c r="GI11" s="30">
        <v>47</v>
      </c>
      <c r="GJ11" s="30"/>
      <c r="GK11" s="48">
        <f t="shared" si="145"/>
        <v>1</v>
      </c>
    </row>
    <row r="12" spans="1:193" s="6" customFormat="1" ht="16.5" customHeight="1" x14ac:dyDescent="0.2">
      <c r="A12" s="9" t="s">
        <v>100</v>
      </c>
      <c r="B12" s="32">
        <v>221</v>
      </c>
      <c r="C12" s="32">
        <f t="shared" si="147"/>
        <v>0</v>
      </c>
      <c r="D12" s="40">
        <f t="shared" si="6"/>
        <v>1</v>
      </c>
      <c r="E12" s="30">
        <v>17</v>
      </c>
      <c r="F12" s="30"/>
      <c r="G12" s="43">
        <f t="shared" si="7"/>
        <v>1</v>
      </c>
      <c r="H12" s="30">
        <v>16</v>
      </c>
      <c r="I12" s="30"/>
      <c r="J12" s="43">
        <f t="shared" si="8"/>
        <v>1</v>
      </c>
      <c r="K12" s="30">
        <v>113</v>
      </c>
      <c r="L12" s="30"/>
      <c r="M12" s="43">
        <f t="shared" si="9"/>
        <v>1</v>
      </c>
      <c r="N12" s="30">
        <v>39</v>
      </c>
      <c r="O12" s="30"/>
      <c r="P12" s="43">
        <f t="shared" si="10"/>
        <v>1</v>
      </c>
      <c r="Q12" s="30"/>
      <c r="R12" s="30"/>
      <c r="S12" s="43" t="str">
        <f t="shared" si="12"/>
        <v>-</v>
      </c>
      <c r="T12" s="30">
        <v>36</v>
      </c>
      <c r="U12" s="30"/>
      <c r="V12" s="43">
        <f t="shared" si="14"/>
        <v>1</v>
      </c>
      <c r="W12" s="30"/>
      <c r="X12" s="30"/>
      <c r="Y12" s="43" t="str">
        <f t="shared" si="1"/>
        <v>-</v>
      </c>
      <c r="Z12" s="31">
        <v>78</v>
      </c>
      <c r="AA12" s="44">
        <f t="shared" si="146"/>
        <v>0</v>
      </c>
      <c r="AB12" s="45">
        <f t="shared" si="15"/>
        <v>1</v>
      </c>
      <c r="AC12" s="30">
        <v>1</v>
      </c>
      <c r="AD12" s="30"/>
      <c r="AE12" s="43">
        <f t="shared" si="16"/>
        <v>1</v>
      </c>
      <c r="AF12" s="30">
        <v>3</v>
      </c>
      <c r="AG12" s="30"/>
      <c r="AH12" s="48">
        <f t="shared" si="17"/>
        <v>1</v>
      </c>
      <c r="AI12" s="30">
        <v>1</v>
      </c>
      <c r="AJ12" s="30"/>
      <c r="AK12" s="57">
        <f t="shared" si="18"/>
        <v>1</v>
      </c>
      <c r="AL12" s="30">
        <v>9</v>
      </c>
      <c r="AM12" s="30"/>
      <c r="AN12" s="57">
        <f t="shared" si="20"/>
        <v>1</v>
      </c>
      <c r="AO12" s="30">
        <v>28</v>
      </c>
      <c r="AP12" s="30"/>
      <c r="AQ12" s="48">
        <f t="shared" si="21"/>
        <v>1</v>
      </c>
      <c r="AR12" s="30"/>
      <c r="AS12" s="30"/>
      <c r="AT12" s="48" t="str">
        <f t="shared" si="22"/>
        <v>-</v>
      </c>
      <c r="AU12" s="30">
        <v>29</v>
      </c>
      <c r="AV12" s="30"/>
      <c r="AW12" s="48">
        <f t="shared" si="23"/>
        <v>1</v>
      </c>
      <c r="AX12" s="30">
        <v>2</v>
      </c>
      <c r="AY12" s="30"/>
      <c r="AZ12" s="57">
        <f t="shared" si="24"/>
        <v>1</v>
      </c>
      <c r="BA12" s="30">
        <v>3</v>
      </c>
      <c r="BB12" s="30"/>
      <c r="BC12" s="57">
        <f t="shared" si="25"/>
        <v>1</v>
      </c>
      <c r="BD12" s="30"/>
      <c r="BE12" s="30"/>
      <c r="BF12" s="48" t="str">
        <f t="shared" si="26"/>
        <v>-</v>
      </c>
      <c r="BG12" s="30"/>
      <c r="BH12" s="30"/>
      <c r="BI12" s="48" t="str">
        <f t="shared" si="27"/>
        <v>-</v>
      </c>
      <c r="BJ12" s="30">
        <v>2</v>
      </c>
      <c r="BK12" s="30"/>
      <c r="BL12" s="48">
        <f t="shared" si="29"/>
        <v>1</v>
      </c>
      <c r="BM12" s="33">
        <v>139</v>
      </c>
      <c r="BN12" s="33">
        <f t="shared" ref="BN12:BN19" si="149">BQ12+BT12+BW12</f>
        <v>0</v>
      </c>
      <c r="BO12" s="49">
        <f t="shared" si="32"/>
        <v>1</v>
      </c>
      <c r="BP12" s="30">
        <v>139</v>
      </c>
      <c r="BQ12" s="30"/>
      <c r="BR12" s="48">
        <f t="shared" si="35"/>
        <v>1</v>
      </c>
      <c r="BS12" s="30"/>
      <c r="BT12" s="30"/>
      <c r="BU12" s="48" t="str">
        <f t="shared" si="38"/>
        <v>-</v>
      </c>
      <c r="BV12" s="30"/>
      <c r="BW12" s="30"/>
      <c r="BX12" s="50" t="str">
        <f t="shared" si="40"/>
        <v>-</v>
      </c>
      <c r="BY12" s="36">
        <v>336</v>
      </c>
      <c r="BZ12" s="36">
        <f t="shared" si="148"/>
        <v>0</v>
      </c>
      <c r="CA12" s="52">
        <f t="shared" si="41"/>
        <v>1</v>
      </c>
      <c r="CB12" s="30">
        <v>86</v>
      </c>
      <c r="CC12" s="46"/>
      <c r="CD12" s="48">
        <f t="shared" si="42"/>
        <v>1</v>
      </c>
      <c r="CE12" s="30"/>
      <c r="CF12" s="46"/>
      <c r="CG12" s="48" t="str">
        <f t="shared" si="44"/>
        <v>-</v>
      </c>
      <c r="CH12" s="30">
        <v>1</v>
      </c>
      <c r="CI12" s="46"/>
      <c r="CJ12" s="48">
        <f t="shared" si="46"/>
        <v>1</v>
      </c>
      <c r="CK12" s="30">
        <v>1</v>
      </c>
      <c r="CL12" s="46"/>
      <c r="CM12" s="48">
        <f t="shared" si="48"/>
        <v>1</v>
      </c>
      <c r="CN12" s="30"/>
      <c r="CO12" s="46"/>
      <c r="CP12" s="48" t="str">
        <f t="shared" si="50"/>
        <v>-</v>
      </c>
      <c r="CQ12" s="30">
        <v>247</v>
      </c>
      <c r="CR12" s="46"/>
      <c r="CS12" s="48">
        <f t="shared" si="52"/>
        <v>1</v>
      </c>
      <c r="CT12" s="30"/>
      <c r="CU12" s="46"/>
      <c r="CV12" s="48" t="str">
        <f t="shared" si="54"/>
        <v>-</v>
      </c>
      <c r="CW12" s="30">
        <v>1</v>
      </c>
      <c r="CX12" s="46"/>
      <c r="CY12" s="48">
        <f t="shared" si="56"/>
        <v>1</v>
      </c>
      <c r="CZ12" s="30">
        <v>1438</v>
      </c>
      <c r="DA12" s="30"/>
      <c r="DB12" s="57">
        <f t="shared" si="59"/>
        <v>1</v>
      </c>
      <c r="DC12" s="30">
        <v>4436</v>
      </c>
      <c r="DD12" s="30"/>
      <c r="DE12" s="57">
        <f t="shared" si="62"/>
        <v>1</v>
      </c>
      <c r="DF12" s="30"/>
      <c r="DG12" s="30"/>
      <c r="DH12" s="57" t="str">
        <f t="shared" si="65"/>
        <v>-</v>
      </c>
      <c r="DI12" s="30">
        <v>1745</v>
      </c>
      <c r="DJ12" s="30"/>
      <c r="DK12" s="57">
        <f t="shared" si="67"/>
        <v>1</v>
      </c>
      <c r="DL12" s="30">
        <v>141</v>
      </c>
      <c r="DM12" s="30"/>
      <c r="DN12" s="48">
        <f t="shared" si="70"/>
        <v>1</v>
      </c>
      <c r="DO12" s="30">
        <v>412</v>
      </c>
      <c r="DP12" s="30"/>
      <c r="DQ12" s="57">
        <f t="shared" si="73"/>
        <v>1</v>
      </c>
      <c r="DR12" s="30">
        <v>2086</v>
      </c>
      <c r="DS12" s="30"/>
      <c r="DT12" s="57">
        <f t="shared" si="76"/>
        <v>1</v>
      </c>
      <c r="DU12" s="30">
        <v>41</v>
      </c>
      <c r="DV12" s="30"/>
      <c r="DW12" s="57">
        <f t="shared" si="79"/>
        <v>1</v>
      </c>
      <c r="DX12" s="30">
        <v>42</v>
      </c>
      <c r="DY12" s="30"/>
      <c r="DZ12" s="48">
        <f t="shared" si="82"/>
        <v>1</v>
      </c>
      <c r="EA12" s="30">
        <v>127</v>
      </c>
      <c r="EB12" s="30"/>
      <c r="EC12" s="48">
        <f t="shared" si="85"/>
        <v>1</v>
      </c>
      <c r="ED12" s="30">
        <v>4</v>
      </c>
      <c r="EE12" s="30"/>
      <c r="EF12" s="57">
        <f t="shared" si="88"/>
        <v>1</v>
      </c>
      <c r="EG12" s="30">
        <v>52</v>
      </c>
      <c r="EH12" s="30"/>
      <c r="EI12" s="48">
        <f t="shared" si="91"/>
        <v>1</v>
      </c>
      <c r="EJ12" s="30">
        <v>45</v>
      </c>
      <c r="EK12" s="30"/>
      <c r="EL12" s="48">
        <f t="shared" si="94"/>
        <v>1</v>
      </c>
      <c r="EM12" s="30">
        <v>52</v>
      </c>
      <c r="EN12" s="30"/>
      <c r="EO12" s="57">
        <f t="shared" si="97"/>
        <v>1</v>
      </c>
      <c r="EP12" s="30"/>
      <c r="EQ12" s="30"/>
      <c r="ER12" s="57" t="str">
        <f t="shared" si="100"/>
        <v>-</v>
      </c>
      <c r="ES12" s="30">
        <v>1</v>
      </c>
      <c r="ET12" s="30"/>
      <c r="EU12" s="48">
        <f t="shared" si="103"/>
        <v>1</v>
      </c>
      <c r="EV12" s="30">
        <v>457</v>
      </c>
      <c r="EW12" s="30"/>
      <c r="EX12" s="57">
        <f t="shared" si="106"/>
        <v>1</v>
      </c>
      <c r="EY12" s="30">
        <v>28</v>
      </c>
      <c r="EZ12" s="30"/>
      <c r="FA12" s="48">
        <f t="shared" si="109"/>
        <v>1</v>
      </c>
      <c r="FB12" s="30">
        <v>89</v>
      </c>
      <c r="FC12" s="30"/>
      <c r="FD12" s="48">
        <f t="shared" si="112"/>
        <v>1</v>
      </c>
      <c r="FE12" s="30">
        <v>130</v>
      </c>
      <c r="FF12" s="30"/>
      <c r="FG12" s="57">
        <f t="shared" si="115"/>
        <v>1</v>
      </c>
      <c r="FH12" s="30">
        <v>19</v>
      </c>
      <c r="FI12" s="30"/>
      <c r="FJ12" s="53">
        <f t="shared" si="118"/>
        <v>1</v>
      </c>
      <c r="FK12" s="30">
        <v>628</v>
      </c>
      <c r="FL12" s="30"/>
      <c r="FM12" s="57">
        <f t="shared" si="121"/>
        <v>1</v>
      </c>
      <c r="FN12" s="30">
        <v>195</v>
      </c>
      <c r="FO12" s="30"/>
      <c r="FP12" s="48">
        <f t="shared" si="124"/>
        <v>1</v>
      </c>
      <c r="FQ12" s="30">
        <v>138</v>
      </c>
      <c r="FR12" s="30"/>
      <c r="FS12" s="48">
        <f t="shared" si="127"/>
        <v>1</v>
      </c>
      <c r="FT12" s="30"/>
      <c r="FU12" s="30"/>
      <c r="FV12" s="48" t="str">
        <f t="shared" si="130"/>
        <v>-</v>
      </c>
      <c r="FW12" s="30"/>
      <c r="FX12" s="30"/>
      <c r="FY12" s="48" t="str">
        <f t="shared" si="133"/>
        <v>-</v>
      </c>
      <c r="FZ12" s="30">
        <v>1</v>
      </c>
      <c r="GA12" s="30"/>
      <c r="GB12" s="48">
        <f t="shared" si="136"/>
        <v>1</v>
      </c>
      <c r="GC12" s="30">
        <v>4</v>
      </c>
      <c r="GD12" s="30"/>
      <c r="GE12" s="48">
        <f t="shared" si="139"/>
        <v>1</v>
      </c>
      <c r="GF12" s="30"/>
      <c r="GG12" s="30"/>
      <c r="GH12" s="48" t="str">
        <f t="shared" si="142"/>
        <v>-</v>
      </c>
      <c r="GI12" s="30">
        <v>33</v>
      </c>
      <c r="GJ12" s="30"/>
      <c r="GK12" s="48">
        <f t="shared" si="145"/>
        <v>1</v>
      </c>
    </row>
    <row r="13" spans="1:193" s="6" customFormat="1" ht="16.5" customHeight="1" x14ac:dyDescent="0.2">
      <c r="A13" s="9" t="s">
        <v>101</v>
      </c>
      <c r="B13" s="32">
        <v>230</v>
      </c>
      <c r="C13" s="32">
        <f t="shared" si="147"/>
        <v>0</v>
      </c>
      <c r="D13" s="40">
        <f t="shared" si="6"/>
        <v>1</v>
      </c>
      <c r="E13" s="30">
        <v>21</v>
      </c>
      <c r="F13" s="30"/>
      <c r="G13" s="43">
        <f t="shared" si="7"/>
        <v>1</v>
      </c>
      <c r="H13" s="30">
        <v>25</v>
      </c>
      <c r="I13" s="30"/>
      <c r="J13" s="43">
        <f t="shared" si="8"/>
        <v>1</v>
      </c>
      <c r="K13" s="30">
        <v>141</v>
      </c>
      <c r="L13" s="30"/>
      <c r="M13" s="43">
        <f t="shared" si="9"/>
        <v>1</v>
      </c>
      <c r="N13" s="30">
        <v>34</v>
      </c>
      <c r="O13" s="30"/>
      <c r="P13" s="43">
        <f t="shared" si="10"/>
        <v>1</v>
      </c>
      <c r="Q13" s="30"/>
      <c r="R13" s="30"/>
      <c r="S13" s="43" t="str">
        <f t="shared" si="12"/>
        <v>-</v>
      </c>
      <c r="T13" s="30">
        <v>9</v>
      </c>
      <c r="U13" s="30"/>
      <c r="V13" s="43">
        <f t="shared" si="14"/>
        <v>1</v>
      </c>
      <c r="W13" s="30"/>
      <c r="X13" s="30"/>
      <c r="Y13" s="43" t="str">
        <f t="shared" si="1"/>
        <v>-</v>
      </c>
      <c r="Z13" s="31">
        <v>260</v>
      </c>
      <c r="AA13" s="44">
        <f t="shared" si="146"/>
        <v>0</v>
      </c>
      <c r="AB13" s="45">
        <f t="shared" si="15"/>
        <v>1</v>
      </c>
      <c r="AC13" s="30">
        <v>11</v>
      </c>
      <c r="AD13" s="30"/>
      <c r="AE13" s="43">
        <f t="shared" si="16"/>
        <v>1</v>
      </c>
      <c r="AF13" s="30">
        <v>1</v>
      </c>
      <c r="AG13" s="30"/>
      <c r="AH13" s="48">
        <f t="shared" si="17"/>
        <v>1</v>
      </c>
      <c r="AI13" s="30">
        <v>2</v>
      </c>
      <c r="AJ13" s="30"/>
      <c r="AK13" s="57">
        <f t="shared" si="18"/>
        <v>1</v>
      </c>
      <c r="AL13" s="30">
        <v>2</v>
      </c>
      <c r="AM13" s="30"/>
      <c r="AN13" s="57">
        <f t="shared" si="20"/>
        <v>1</v>
      </c>
      <c r="AO13" s="30">
        <v>17</v>
      </c>
      <c r="AP13" s="30"/>
      <c r="AQ13" s="48">
        <f t="shared" si="21"/>
        <v>1</v>
      </c>
      <c r="AR13" s="30"/>
      <c r="AS13" s="30"/>
      <c r="AT13" s="48" t="str">
        <f t="shared" si="22"/>
        <v>-</v>
      </c>
      <c r="AU13" s="30">
        <v>8</v>
      </c>
      <c r="AV13" s="30"/>
      <c r="AW13" s="48">
        <f t="shared" si="23"/>
        <v>1</v>
      </c>
      <c r="AX13" s="30">
        <v>3</v>
      </c>
      <c r="AY13" s="30"/>
      <c r="AZ13" s="57">
        <f t="shared" si="24"/>
        <v>1</v>
      </c>
      <c r="BA13" s="30">
        <v>3</v>
      </c>
      <c r="BB13" s="30"/>
      <c r="BC13" s="57">
        <f t="shared" si="25"/>
        <v>1</v>
      </c>
      <c r="BD13" s="30">
        <v>213</v>
      </c>
      <c r="BE13" s="30"/>
      <c r="BF13" s="48">
        <f t="shared" si="26"/>
        <v>1</v>
      </c>
      <c r="BG13" s="30"/>
      <c r="BH13" s="30"/>
      <c r="BI13" s="48" t="str">
        <f t="shared" si="27"/>
        <v>-</v>
      </c>
      <c r="BJ13" s="30"/>
      <c r="BK13" s="30"/>
      <c r="BL13" s="48" t="str">
        <f t="shared" si="29"/>
        <v>-</v>
      </c>
      <c r="BM13" s="33">
        <v>106</v>
      </c>
      <c r="BN13" s="33">
        <f t="shared" si="149"/>
        <v>0</v>
      </c>
      <c r="BO13" s="49">
        <f t="shared" si="32"/>
        <v>1</v>
      </c>
      <c r="BP13" s="30">
        <v>106</v>
      </c>
      <c r="BQ13" s="30"/>
      <c r="BR13" s="48">
        <f t="shared" si="35"/>
        <v>1</v>
      </c>
      <c r="BS13" s="30"/>
      <c r="BT13" s="30"/>
      <c r="BU13" s="48" t="str">
        <f t="shared" si="38"/>
        <v>-</v>
      </c>
      <c r="BV13" s="30"/>
      <c r="BW13" s="30"/>
      <c r="BX13" s="50" t="str">
        <f t="shared" si="40"/>
        <v>-</v>
      </c>
      <c r="BY13" s="36">
        <v>299</v>
      </c>
      <c r="BZ13" s="36">
        <f t="shared" si="148"/>
        <v>0</v>
      </c>
      <c r="CA13" s="52">
        <f t="shared" si="41"/>
        <v>1</v>
      </c>
      <c r="CB13" s="30">
        <v>23</v>
      </c>
      <c r="CC13" s="46"/>
      <c r="CD13" s="48">
        <f t="shared" si="42"/>
        <v>1</v>
      </c>
      <c r="CE13" s="30">
        <v>2</v>
      </c>
      <c r="CF13" s="46"/>
      <c r="CG13" s="48">
        <f t="shared" si="44"/>
        <v>1</v>
      </c>
      <c r="CH13" s="30">
        <v>2</v>
      </c>
      <c r="CI13" s="46"/>
      <c r="CJ13" s="48">
        <f t="shared" si="46"/>
        <v>1</v>
      </c>
      <c r="CK13" s="30"/>
      <c r="CL13" s="46"/>
      <c r="CM13" s="48" t="str">
        <f t="shared" si="48"/>
        <v>-</v>
      </c>
      <c r="CN13" s="30"/>
      <c r="CO13" s="46"/>
      <c r="CP13" s="48" t="str">
        <f t="shared" si="50"/>
        <v>-</v>
      </c>
      <c r="CQ13" s="30">
        <v>271</v>
      </c>
      <c r="CR13" s="46"/>
      <c r="CS13" s="48">
        <f t="shared" si="52"/>
        <v>1</v>
      </c>
      <c r="CT13" s="30"/>
      <c r="CU13" s="46"/>
      <c r="CV13" s="48" t="str">
        <f t="shared" si="54"/>
        <v>-</v>
      </c>
      <c r="CW13" s="30">
        <v>1</v>
      </c>
      <c r="CX13" s="46"/>
      <c r="CY13" s="48">
        <f t="shared" si="56"/>
        <v>1</v>
      </c>
      <c r="CZ13" s="30">
        <v>1375</v>
      </c>
      <c r="DA13" s="30"/>
      <c r="DB13" s="57">
        <f t="shared" si="59"/>
        <v>1</v>
      </c>
      <c r="DC13" s="30">
        <v>2900</v>
      </c>
      <c r="DD13" s="30"/>
      <c r="DE13" s="57">
        <f t="shared" si="62"/>
        <v>1</v>
      </c>
      <c r="DF13" s="30"/>
      <c r="DG13" s="30"/>
      <c r="DH13" s="57" t="str">
        <f t="shared" si="65"/>
        <v>-</v>
      </c>
      <c r="DI13" s="30">
        <v>1593</v>
      </c>
      <c r="DJ13" s="30"/>
      <c r="DK13" s="57">
        <f t="shared" si="67"/>
        <v>1</v>
      </c>
      <c r="DL13" s="30">
        <v>82</v>
      </c>
      <c r="DM13" s="30"/>
      <c r="DN13" s="48">
        <f t="shared" si="70"/>
        <v>1</v>
      </c>
      <c r="DO13" s="30">
        <v>136</v>
      </c>
      <c r="DP13" s="30"/>
      <c r="DQ13" s="57">
        <f t="shared" si="73"/>
        <v>1</v>
      </c>
      <c r="DR13" s="30">
        <v>2900</v>
      </c>
      <c r="DS13" s="30"/>
      <c r="DT13" s="57">
        <f t="shared" si="76"/>
        <v>1</v>
      </c>
      <c r="DU13" s="30">
        <v>70</v>
      </c>
      <c r="DV13" s="30"/>
      <c r="DW13" s="57">
        <f t="shared" si="79"/>
        <v>1</v>
      </c>
      <c r="DX13" s="30">
        <v>32</v>
      </c>
      <c r="DY13" s="30"/>
      <c r="DZ13" s="48">
        <f t="shared" si="82"/>
        <v>1</v>
      </c>
      <c r="EA13" s="30">
        <v>175</v>
      </c>
      <c r="EB13" s="30"/>
      <c r="EC13" s="48">
        <f t="shared" si="85"/>
        <v>1</v>
      </c>
      <c r="ED13" s="30">
        <v>18</v>
      </c>
      <c r="EE13" s="30"/>
      <c r="EF13" s="57">
        <f t="shared" si="88"/>
        <v>1</v>
      </c>
      <c r="EG13" s="30">
        <v>16</v>
      </c>
      <c r="EH13" s="30"/>
      <c r="EI13" s="48">
        <f t="shared" si="91"/>
        <v>1</v>
      </c>
      <c r="EJ13" s="30">
        <v>33</v>
      </c>
      <c r="EK13" s="30"/>
      <c r="EL13" s="48">
        <f t="shared" si="94"/>
        <v>1</v>
      </c>
      <c r="EM13" s="30">
        <v>52</v>
      </c>
      <c r="EN13" s="30"/>
      <c r="EO13" s="57">
        <f t="shared" si="97"/>
        <v>1</v>
      </c>
      <c r="EP13" s="30">
        <v>1</v>
      </c>
      <c r="EQ13" s="30"/>
      <c r="ER13" s="57">
        <f t="shared" si="100"/>
        <v>1</v>
      </c>
      <c r="ES13" s="30">
        <v>2</v>
      </c>
      <c r="ET13" s="30"/>
      <c r="EU13" s="48">
        <f t="shared" si="103"/>
        <v>1</v>
      </c>
      <c r="EV13" s="30">
        <v>916</v>
      </c>
      <c r="EW13" s="30"/>
      <c r="EX13" s="57">
        <f t="shared" si="106"/>
        <v>1</v>
      </c>
      <c r="EY13" s="30">
        <v>29</v>
      </c>
      <c r="EZ13" s="30"/>
      <c r="FA13" s="48">
        <f t="shared" si="109"/>
        <v>1</v>
      </c>
      <c r="FB13" s="30">
        <v>91</v>
      </c>
      <c r="FC13" s="30"/>
      <c r="FD13" s="48">
        <f t="shared" si="112"/>
        <v>1</v>
      </c>
      <c r="FE13" s="30">
        <v>235</v>
      </c>
      <c r="FF13" s="30"/>
      <c r="FG13" s="57">
        <f t="shared" si="115"/>
        <v>1</v>
      </c>
      <c r="FH13" s="30">
        <v>9</v>
      </c>
      <c r="FI13" s="30"/>
      <c r="FJ13" s="53">
        <f t="shared" si="118"/>
        <v>1</v>
      </c>
      <c r="FK13" s="30">
        <v>1956</v>
      </c>
      <c r="FL13" s="30"/>
      <c r="FM13" s="57">
        <f t="shared" si="121"/>
        <v>1</v>
      </c>
      <c r="FN13" s="30"/>
      <c r="FO13" s="30"/>
      <c r="FP13" s="48" t="str">
        <f t="shared" si="124"/>
        <v>-</v>
      </c>
      <c r="FQ13" s="30">
        <v>150</v>
      </c>
      <c r="FR13" s="30"/>
      <c r="FS13" s="48">
        <f t="shared" si="127"/>
        <v>1</v>
      </c>
      <c r="FT13" s="30"/>
      <c r="FU13" s="30"/>
      <c r="FV13" s="48" t="str">
        <f t="shared" si="130"/>
        <v>-</v>
      </c>
      <c r="FW13" s="30"/>
      <c r="FX13" s="30"/>
      <c r="FY13" s="48" t="str">
        <f t="shared" si="133"/>
        <v>-</v>
      </c>
      <c r="FZ13" s="30">
        <v>1</v>
      </c>
      <c r="GA13" s="30"/>
      <c r="GB13" s="48">
        <f t="shared" si="136"/>
        <v>1</v>
      </c>
      <c r="GC13" s="30">
        <v>2</v>
      </c>
      <c r="GD13" s="30"/>
      <c r="GE13" s="48">
        <f t="shared" si="139"/>
        <v>1</v>
      </c>
      <c r="GF13" s="30">
        <v>8</v>
      </c>
      <c r="GG13" s="30"/>
      <c r="GH13" s="48">
        <f t="shared" si="142"/>
        <v>1</v>
      </c>
      <c r="GI13" s="30">
        <v>70</v>
      </c>
      <c r="GJ13" s="30"/>
      <c r="GK13" s="48">
        <f t="shared" si="145"/>
        <v>1</v>
      </c>
    </row>
    <row r="14" spans="1:193" s="6" customFormat="1" ht="16.5" customHeight="1" x14ac:dyDescent="0.2">
      <c r="A14" s="9" t="s">
        <v>102</v>
      </c>
      <c r="B14" s="32">
        <v>195</v>
      </c>
      <c r="C14" s="32">
        <f t="shared" si="147"/>
        <v>0</v>
      </c>
      <c r="D14" s="40">
        <f t="shared" si="6"/>
        <v>1</v>
      </c>
      <c r="E14" s="30">
        <v>18</v>
      </c>
      <c r="F14" s="30"/>
      <c r="G14" s="43">
        <f t="shared" si="7"/>
        <v>1</v>
      </c>
      <c r="H14" s="30">
        <v>17</v>
      </c>
      <c r="I14" s="30"/>
      <c r="J14" s="43">
        <f t="shared" si="8"/>
        <v>1</v>
      </c>
      <c r="K14" s="30">
        <v>133</v>
      </c>
      <c r="L14" s="30"/>
      <c r="M14" s="43">
        <f t="shared" si="9"/>
        <v>1</v>
      </c>
      <c r="N14" s="30">
        <v>26</v>
      </c>
      <c r="O14" s="30"/>
      <c r="P14" s="43">
        <f t="shared" si="10"/>
        <v>1</v>
      </c>
      <c r="Q14" s="30"/>
      <c r="R14" s="30"/>
      <c r="S14" s="43" t="str">
        <f t="shared" si="12"/>
        <v>-</v>
      </c>
      <c r="T14" s="30">
        <v>1</v>
      </c>
      <c r="U14" s="30"/>
      <c r="V14" s="43">
        <f t="shared" si="14"/>
        <v>1</v>
      </c>
      <c r="W14" s="30"/>
      <c r="X14" s="30"/>
      <c r="Y14" s="43" t="str">
        <f t="shared" si="1"/>
        <v>-</v>
      </c>
      <c r="Z14" s="31">
        <v>152</v>
      </c>
      <c r="AA14" s="44">
        <f t="shared" si="146"/>
        <v>0</v>
      </c>
      <c r="AB14" s="45">
        <f t="shared" si="15"/>
        <v>1</v>
      </c>
      <c r="AC14" s="30">
        <v>13</v>
      </c>
      <c r="AD14" s="30"/>
      <c r="AE14" s="43">
        <f t="shared" si="16"/>
        <v>1</v>
      </c>
      <c r="AF14" s="30">
        <v>1</v>
      </c>
      <c r="AG14" s="30"/>
      <c r="AH14" s="48">
        <f t="shared" si="17"/>
        <v>1</v>
      </c>
      <c r="AI14" s="30"/>
      <c r="AJ14" s="30"/>
      <c r="AK14" s="57" t="str">
        <f t="shared" si="18"/>
        <v>-</v>
      </c>
      <c r="AL14" s="30"/>
      <c r="AM14" s="30"/>
      <c r="AN14" s="57" t="str">
        <f t="shared" si="20"/>
        <v>-</v>
      </c>
      <c r="AO14" s="30">
        <v>14</v>
      </c>
      <c r="AP14" s="30"/>
      <c r="AQ14" s="48">
        <f t="shared" si="21"/>
        <v>1</v>
      </c>
      <c r="AR14" s="30"/>
      <c r="AS14" s="30"/>
      <c r="AT14" s="48" t="str">
        <f t="shared" si="22"/>
        <v>-</v>
      </c>
      <c r="AU14" s="30">
        <v>115</v>
      </c>
      <c r="AV14" s="30"/>
      <c r="AW14" s="48">
        <f t="shared" si="23"/>
        <v>1</v>
      </c>
      <c r="AX14" s="30">
        <v>3</v>
      </c>
      <c r="AY14" s="30"/>
      <c r="AZ14" s="57">
        <f t="shared" si="24"/>
        <v>1</v>
      </c>
      <c r="BA14" s="30">
        <v>2</v>
      </c>
      <c r="BB14" s="30"/>
      <c r="BC14" s="57">
        <f t="shared" si="25"/>
        <v>1</v>
      </c>
      <c r="BD14" s="30"/>
      <c r="BE14" s="30"/>
      <c r="BF14" s="48" t="str">
        <f t="shared" si="26"/>
        <v>-</v>
      </c>
      <c r="BG14" s="30"/>
      <c r="BH14" s="30"/>
      <c r="BI14" s="48" t="str">
        <f t="shared" si="27"/>
        <v>-</v>
      </c>
      <c r="BJ14" s="30">
        <v>4</v>
      </c>
      <c r="BK14" s="30"/>
      <c r="BL14" s="48">
        <f t="shared" si="29"/>
        <v>1</v>
      </c>
      <c r="BM14" s="33">
        <v>82</v>
      </c>
      <c r="BN14" s="33">
        <f t="shared" si="149"/>
        <v>0</v>
      </c>
      <c r="BO14" s="49">
        <f t="shared" si="32"/>
        <v>1</v>
      </c>
      <c r="BP14" s="30">
        <v>82</v>
      </c>
      <c r="BQ14" s="30"/>
      <c r="BR14" s="48">
        <f t="shared" si="35"/>
        <v>1</v>
      </c>
      <c r="BS14" s="30"/>
      <c r="BT14" s="30"/>
      <c r="BU14" s="48" t="str">
        <f t="shared" si="38"/>
        <v>-</v>
      </c>
      <c r="BV14" s="30"/>
      <c r="BW14" s="30"/>
      <c r="BX14" s="50" t="str">
        <f t="shared" si="40"/>
        <v>-</v>
      </c>
      <c r="BY14" s="36">
        <v>189</v>
      </c>
      <c r="BZ14" s="36">
        <f t="shared" si="148"/>
        <v>0</v>
      </c>
      <c r="CA14" s="52">
        <f t="shared" si="41"/>
        <v>1</v>
      </c>
      <c r="CB14" s="30">
        <v>38</v>
      </c>
      <c r="CC14" s="46"/>
      <c r="CD14" s="48">
        <f t="shared" si="42"/>
        <v>1</v>
      </c>
      <c r="CE14" s="30"/>
      <c r="CF14" s="46"/>
      <c r="CG14" s="48" t="str">
        <f t="shared" si="44"/>
        <v>-</v>
      </c>
      <c r="CH14" s="30">
        <v>2</v>
      </c>
      <c r="CI14" s="46"/>
      <c r="CJ14" s="48">
        <f t="shared" si="46"/>
        <v>1</v>
      </c>
      <c r="CK14" s="30"/>
      <c r="CL14" s="46"/>
      <c r="CM14" s="48" t="str">
        <f t="shared" si="48"/>
        <v>-</v>
      </c>
      <c r="CN14" s="30"/>
      <c r="CO14" s="46"/>
      <c r="CP14" s="48" t="str">
        <f t="shared" si="50"/>
        <v>-</v>
      </c>
      <c r="CQ14" s="30">
        <v>148</v>
      </c>
      <c r="CR14" s="46"/>
      <c r="CS14" s="48">
        <f t="shared" si="52"/>
        <v>1</v>
      </c>
      <c r="CT14" s="30"/>
      <c r="CU14" s="46"/>
      <c r="CV14" s="48" t="str">
        <f t="shared" si="54"/>
        <v>-</v>
      </c>
      <c r="CW14" s="30">
        <v>1</v>
      </c>
      <c r="CX14" s="46"/>
      <c r="CY14" s="48">
        <f t="shared" si="56"/>
        <v>1</v>
      </c>
      <c r="CZ14" s="30">
        <v>1254</v>
      </c>
      <c r="DA14" s="30"/>
      <c r="DB14" s="57">
        <f t="shared" si="59"/>
        <v>1</v>
      </c>
      <c r="DC14" s="30">
        <v>1937</v>
      </c>
      <c r="DD14" s="30"/>
      <c r="DE14" s="57">
        <f t="shared" si="62"/>
        <v>1</v>
      </c>
      <c r="DF14" s="30"/>
      <c r="DG14" s="30"/>
      <c r="DH14" s="57" t="str">
        <f t="shared" si="65"/>
        <v>-</v>
      </c>
      <c r="DI14" s="30">
        <v>1104</v>
      </c>
      <c r="DJ14" s="30"/>
      <c r="DK14" s="57">
        <f t="shared" si="67"/>
        <v>1</v>
      </c>
      <c r="DL14" s="30">
        <v>106</v>
      </c>
      <c r="DM14" s="30"/>
      <c r="DN14" s="48">
        <f t="shared" si="70"/>
        <v>1</v>
      </c>
      <c r="DO14" s="30">
        <v>44</v>
      </c>
      <c r="DP14" s="30"/>
      <c r="DQ14" s="57">
        <f t="shared" si="73"/>
        <v>1</v>
      </c>
      <c r="DR14" s="30">
        <v>1205</v>
      </c>
      <c r="DS14" s="30"/>
      <c r="DT14" s="57">
        <f t="shared" si="76"/>
        <v>1</v>
      </c>
      <c r="DU14" s="30">
        <v>105</v>
      </c>
      <c r="DV14" s="30"/>
      <c r="DW14" s="57">
        <f t="shared" si="79"/>
        <v>1</v>
      </c>
      <c r="DX14" s="30">
        <v>28</v>
      </c>
      <c r="DY14" s="30"/>
      <c r="DZ14" s="48">
        <f t="shared" si="82"/>
        <v>1</v>
      </c>
      <c r="EA14" s="30">
        <v>93</v>
      </c>
      <c r="EB14" s="30"/>
      <c r="EC14" s="48">
        <f t="shared" si="85"/>
        <v>1</v>
      </c>
      <c r="ED14" s="30">
        <v>124</v>
      </c>
      <c r="EE14" s="30"/>
      <c r="EF14" s="57">
        <f t="shared" si="88"/>
        <v>1</v>
      </c>
      <c r="EG14" s="30"/>
      <c r="EH14" s="30"/>
      <c r="EI14" s="48" t="str">
        <f t="shared" si="91"/>
        <v>-</v>
      </c>
      <c r="EJ14" s="30">
        <v>142</v>
      </c>
      <c r="EK14" s="30"/>
      <c r="EL14" s="48">
        <f t="shared" si="94"/>
        <v>1</v>
      </c>
      <c r="EM14" s="30">
        <v>65</v>
      </c>
      <c r="EN14" s="30"/>
      <c r="EO14" s="57">
        <f t="shared" si="97"/>
        <v>1</v>
      </c>
      <c r="EP14" s="30">
        <v>2</v>
      </c>
      <c r="EQ14" s="30"/>
      <c r="ER14" s="57">
        <f t="shared" si="100"/>
        <v>1</v>
      </c>
      <c r="ES14" s="30">
        <v>10</v>
      </c>
      <c r="ET14" s="30"/>
      <c r="EU14" s="48">
        <f t="shared" si="103"/>
        <v>1</v>
      </c>
      <c r="EV14" s="30">
        <v>677</v>
      </c>
      <c r="EW14" s="30"/>
      <c r="EX14" s="57">
        <f t="shared" si="106"/>
        <v>1</v>
      </c>
      <c r="EY14" s="30">
        <v>34</v>
      </c>
      <c r="EZ14" s="30"/>
      <c r="FA14" s="48">
        <f t="shared" si="109"/>
        <v>1</v>
      </c>
      <c r="FB14" s="30">
        <v>62</v>
      </c>
      <c r="FC14" s="30"/>
      <c r="FD14" s="48">
        <f t="shared" si="112"/>
        <v>1</v>
      </c>
      <c r="FE14" s="30">
        <v>133</v>
      </c>
      <c r="FF14" s="30"/>
      <c r="FG14" s="57">
        <f t="shared" si="115"/>
        <v>1</v>
      </c>
      <c r="FH14" s="30">
        <v>12</v>
      </c>
      <c r="FI14" s="30"/>
      <c r="FJ14" s="53">
        <f t="shared" si="118"/>
        <v>1</v>
      </c>
      <c r="FK14" s="30">
        <v>1689</v>
      </c>
      <c r="FL14" s="30"/>
      <c r="FM14" s="57">
        <f t="shared" si="121"/>
        <v>1</v>
      </c>
      <c r="FN14" s="30">
        <v>739</v>
      </c>
      <c r="FO14" s="30"/>
      <c r="FP14" s="48">
        <f t="shared" si="124"/>
        <v>1</v>
      </c>
      <c r="FQ14" s="30">
        <v>82</v>
      </c>
      <c r="FR14" s="30"/>
      <c r="FS14" s="48">
        <f t="shared" si="127"/>
        <v>1</v>
      </c>
      <c r="FT14" s="30">
        <v>2</v>
      </c>
      <c r="FU14" s="30"/>
      <c r="FV14" s="48">
        <f t="shared" si="130"/>
        <v>1</v>
      </c>
      <c r="FW14" s="30">
        <v>2</v>
      </c>
      <c r="FX14" s="30"/>
      <c r="FY14" s="48">
        <f t="shared" si="133"/>
        <v>1</v>
      </c>
      <c r="FZ14" s="30">
        <v>2</v>
      </c>
      <c r="GA14" s="30"/>
      <c r="GB14" s="48">
        <f t="shared" si="136"/>
        <v>1</v>
      </c>
      <c r="GC14" s="30">
        <v>2</v>
      </c>
      <c r="GD14" s="30"/>
      <c r="GE14" s="48">
        <f t="shared" si="139"/>
        <v>1</v>
      </c>
      <c r="GF14" s="30">
        <v>4</v>
      </c>
      <c r="GG14" s="30"/>
      <c r="GH14" s="48">
        <f t="shared" si="142"/>
        <v>1</v>
      </c>
      <c r="GI14" s="30">
        <v>119</v>
      </c>
      <c r="GJ14" s="30"/>
      <c r="GK14" s="48">
        <f t="shared" si="145"/>
        <v>1</v>
      </c>
    </row>
    <row r="15" spans="1:193" s="6" customFormat="1" ht="16.5" customHeight="1" x14ac:dyDescent="0.2">
      <c r="A15" s="9" t="s">
        <v>103</v>
      </c>
      <c r="B15" s="32">
        <v>249</v>
      </c>
      <c r="C15" s="32">
        <f t="shared" si="147"/>
        <v>0</v>
      </c>
      <c r="D15" s="40">
        <f t="shared" si="6"/>
        <v>1</v>
      </c>
      <c r="E15" s="30">
        <v>27</v>
      </c>
      <c r="F15" s="30"/>
      <c r="G15" s="43">
        <f t="shared" si="7"/>
        <v>1</v>
      </c>
      <c r="H15" s="30">
        <v>25</v>
      </c>
      <c r="I15" s="30"/>
      <c r="J15" s="43">
        <f t="shared" si="8"/>
        <v>1</v>
      </c>
      <c r="K15" s="30">
        <v>150</v>
      </c>
      <c r="L15" s="30"/>
      <c r="M15" s="43">
        <f t="shared" si="9"/>
        <v>1</v>
      </c>
      <c r="N15" s="30">
        <v>35</v>
      </c>
      <c r="O15" s="30"/>
      <c r="P15" s="43">
        <f t="shared" si="10"/>
        <v>1</v>
      </c>
      <c r="Q15" s="30"/>
      <c r="R15" s="30"/>
      <c r="S15" s="43" t="str">
        <f t="shared" si="12"/>
        <v>-</v>
      </c>
      <c r="T15" s="30">
        <v>11</v>
      </c>
      <c r="U15" s="30"/>
      <c r="V15" s="43">
        <f t="shared" si="14"/>
        <v>1</v>
      </c>
      <c r="W15" s="30">
        <v>1</v>
      </c>
      <c r="X15" s="30"/>
      <c r="Y15" s="43">
        <f t="shared" si="1"/>
        <v>1</v>
      </c>
      <c r="Z15" s="31">
        <v>177</v>
      </c>
      <c r="AA15" s="44">
        <f t="shared" si="146"/>
        <v>0</v>
      </c>
      <c r="AB15" s="45">
        <f t="shared" si="15"/>
        <v>1</v>
      </c>
      <c r="AC15" s="30">
        <v>14</v>
      </c>
      <c r="AD15" s="30"/>
      <c r="AE15" s="43">
        <f t="shared" si="16"/>
        <v>1</v>
      </c>
      <c r="AF15" s="30">
        <v>2</v>
      </c>
      <c r="AG15" s="30"/>
      <c r="AH15" s="48">
        <f t="shared" si="17"/>
        <v>1</v>
      </c>
      <c r="AI15" s="30"/>
      <c r="AJ15" s="30"/>
      <c r="AK15" s="57" t="str">
        <f t="shared" si="18"/>
        <v>-</v>
      </c>
      <c r="AL15" s="30"/>
      <c r="AM15" s="30"/>
      <c r="AN15" s="57" t="str">
        <f t="shared" si="20"/>
        <v>-</v>
      </c>
      <c r="AO15" s="30">
        <v>35</v>
      </c>
      <c r="AP15" s="30"/>
      <c r="AQ15" s="48">
        <f t="shared" si="21"/>
        <v>1</v>
      </c>
      <c r="AR15" s="30"/>
      <c r="AS15" s="30"/>
      <c r="AT15" s="48" t="str">
        <f t="shared" si="22"/>
        <v>-</v>
      </c>
      <c r="AU15" s="30">
        <v>12</v>
      </c>
      <c r="AV15" s="30"/>
      <c r="AW15" s="48">
        <f t="shared" si="23"/>
        <v>1</v>
      </c>
      <c r="AX15" s="30">
        <v>5</v>
      </c>
      <c r="AY15" s="30"/>
      <c r="AZ15" s="57">
        <f t="shared" si="24"/>
        <v>1</v>
      </c>
      <c r="BA15" s="30">
        <v>2</v>
      </c>
      <c r="BB15" s="30"/>
      <c r="BC15" s="57">
        <f t="shared" si="25"/>
        <v>1</v>
      </c>
      <c r="BD15" s="30">
        <v>102</v>
      </c>
      <c r="BE15" s="30"/>
      <c r="BF15" s="48">
        <f t="shared" si="26"/>
        <v>1</v>
      </c>
      <c r="BG15" s="30">
        <v>8</v>
      </c>
      <c r="BH15" s="30"/>
      <c r="BI15" s="48">
        <f t="shared" si="27"/>
        <v>1</v>
      </c>
      <c r="BJ15" s="30"/>
      <c r="BK15" s="30"/>
      <c r="BL15" s="48" t="str">
        <f t="shared" si="29"/>
        <v>-</v>
      </c>
      <c r="BM15" s="33">
        <v>130</v>
      </c>
      <c r="BN15" s="33">
        <f t="shared" si="149"/>
        <v>0</v>
      </c>
      <c r="BO15" s="49">
        <f t="shared" si="32"/>
        <v>1</v>
      </c>
      <c r="BP15" s="30">
        <v>130</v>
      </c>
      <c r="BQ15" s="30"/>
      <c r="BR15" s="48">
        <f t="shared" si="35"/>
        <v>1</v>
      </c>
      <c r="BS15" s="30"/>
      <c r="BT15" s="30"/>
      <c r="BU15" s="48" t="str">
        <f t="shared" si="38"/>
        <v>-</v>
      </c>
      <c r="BV15" s="30"/>
      <c r="BW15" s="30"/>
      <c r="BX15" s="50" t="str">
        <f t="shared" si="40"/>
        <v>-</v>
      </c>
      <c r="BY15" s="36">
        <v>256</v>
      </c>
      <c r="BZ15" s="36">
        <f t="shared" si="148"/>
        <v>0</v>
      </c>
      <c r="CA15" s="52">
        <f t="shared" si="41"/>
        <v>1</v>
      </c>
      <c r="CB15" s="30">
        <v>30</v>
      </c>
      <c r="CC15" s="46"/>
      <c r="CD15" s="48">
        <f t="shared" si="42"/>
        <v>1</v>
      </c>
      <c r="CE15" s="30">
        <v>1</v>
      </c>
      <c r="CF15" s="46"/>
      <c r="CG15" s="48">
        <f t="shared" si="44"/>
        <v>1</v>
      </c>
      <c r="CH15" s="30">
        <v>1</v>
      </c>
      <c r="CI15" s="46"/>
      <c r="CJ15" s="48">
        <f t="shared" si="46"/>
        <v>1</v>
      </c>
      <c r="CK15" s="30"/>
      <c r="CL15" s="46"/>
      <c r="CM15" s="48" t="str">
        <f t="shared" si="48"/>
        <v>-</v>
      </c>
      <c r="CN15" s="30"/>
      <c r="CO15" s="46"/>
      <c r="CP15" s="48" t="str">
        <f t="shared" si="50"/>
        <v>-</v>
      </c>
      <c r="CQ15" s="30">
        <v>223</v>
      </c>
      <c r="CR15" s="46"/>
      <c r="CS15" s="48">
        <f t="shared" si="52"/>
        <v>1</v>
      </c>
      <c r="CT15" s="30"/>
      <c r="CU15" s="46"/>
      <c r="CV15" s="48" t="str">
        <f t="shared" si="54"/>
        <v>-</v>
      </c>
      <c r="CW15" s="30">
        <v>1</v>
      </c>
      <c r="CX15" s="46"/>
      <c r="CY15" s="48">
        <f t="shared" si="56"/>
        <v>1</v>
      </c>
      <c r="CZ15" s="30">
        <v>1280</v>
      </c>
      <c r="DA15" s="30"/>
      <c r="DB15" s="57">
        <f t="shared" si="59"/>
        <v>1</v>
      </c>
      <c r="DC15" s="30">
        <v>2779</v>
      </c>
      <c r="DD15" s="30"/>
      <c r="DE15" s="57">
        <f t="shared" si="62"/>
        <v>1</v>
      </c>
      <c r="DF15" s="30">
        <v>4</v>
      </c>
      <c r="DG15" s="30"/>
      <c r="DH15" s="57">
        <f t="shared" si="65"/>
        <v>1</v>
      </c>
      <c r="DI15" s="30">
        <v>1364</v>
      </c>
      <c r="DJ15" s="30"/>
      <c r="DK15" s="57">
        <f t="shared" si="67"/>
        <v>1</v>
      </c>
      <c r="DL15" s="30">
        <v>102</v>
      </c>
      <c r="DM15" s="30"/>
      <c r="DN15" s="48">
        <f t="shared" si="70"/>
        <v>1</v>
      </c>
      <c r="DO15" s="30">
        <v>117</v>
      </c>
      <c r="DP15" s="30"/>
      <c r="DQ15" s="57">
        <f t="shared" si="73"/>
        <v>1</v>
      </c>
      <c r="DR15" s="30">
        <v>1853</v>
      </c>
      <c r="DS15" s="30"/>
      <c r="DT15" s="57">
        <f t="shared" si="76"/>
        <v>1</v>
      </c>
      <c r="DU15" s="30">
        <v>91</v>
      </c>
      <c r="DV15" s="30"/>
      <c r="DW15" s="57">
        <f t="shared" si="79"/>
        <v>1</v>
      </c>
      <c r="DX15" s="30">
        <v>56</v>
      </c>
      <c r="DY15" s="30"/>
      <c r="DZ15" s="48">
        <f t="shared" si="82"/>
        <v>1</v>
      </c>
      <c r="EA15" s="30">
        <v>110</v>
      </c>
      <c r="EB15" s="30"/>
      <c r="EC15" s="48">
        <f t="shared" si="85"/>
        <v>1</v>
      </c>
      <c r="ED15" s="30">
        <v>16</v>
      </c>
      <c r="EE15" s="30"/>
      <c r="EF15" s="57">
        <f t="shared" si="88"/>
        <v>1</v>
      </c>
      <c r="EG15" s="30">
        <v>45</v>
      </c>
      <c r="EH15" s="30"/>
      <c r="EI15" s="48">
        <f t="shared" si="91"/>
        <v>1</v>
      </c>
      <c r="EJ15" s="30">
        <v>88</v>
      </c>
      <c r="EK15" s="30"/>
      <c r="EL15" s="48">
        <f t="shared" si="94"/>
        <v>1</v>
      </c>
      <c r="EM15" s="30">
        <v>48</v>
      </c>
      <c r="EN15" s="30"/>
      <c r="EO15" s="57">
        <f t="shared" si="97"/>
        <v>1</v>
      </c>
      <c r="EP15" s="30">
        <v>2</v>
      </c>
      <c r="EQ15" s="30"/>
      <c r="ER15" s="57">
        <f t="shared" si="100"/>
        <v>1</v>
      </c>
      <c r="ES15" s="30">
        <v>5</v>
      </c>
      <c r="ET15" s="30"/>
      <c r="EU15" s="48">
        <f t="shared" si="103"/>
        <v>1</v>
      </c>
      <c r="EV15" s="30">
        <v>1282</v>
      </c>
      <c r="EW15" s="30"/>
      <c r="EX15" s="57">
        <f t="shared" si="106"/>
        <v>1</v>
      </c>
      <c r="EY15" s="30">
        <v>29</v>
      </c>
      <c r="EZ15" s="30"/>
      <c r="FA15" s="48">
        <f t="shared" si="109"/>
        <v>1</v>
      </c>
      <c r="FB15" s="30">
        <v>141</v>
      </c>
      <c r="FC15" s="30"/>
      <c r="FD15" s="48">
        <f t="shared" si="112"/>
        <v>1</v>
      </c>
      <c r="FE15" s="30">
        <v>194</v>
      </c>
      <c r="FF15" s="30"/>
      <c r="FG15" s="57">
        <f t="shared" si="115"/>
        <v>1</v>
      </c>
      <c r="FH15" s="30">
        <v>12</v>
      </c>
      <c r="FI15" s="30"/>
      <c r="FJ15" s="53">
        <f t="shared" si="118"/>
        <v>1</v>
      </c>
      <c r="FK15" s="30">
        <v>502</v>
      </c>
      <c r="FL15" s="30"/>
      <c r="FM15" s="57">
        <f t="shared" si="121"/>
        <v>1</v>
      </c>
      <c r="FN15" s="30">
        <v>189</v>
      </c>
      <c r="FO15" s="30"/>
      <c r="FP15" s="48">
        <f t="shared" si="124"/>
        <v>1</v>
      </c>
      <c r="FQ15" s="30">
        <v>249</v>
      </c>
      <c r="FR15" s="30"/>
      <c r="FS15" s="48">
        <f t="shared" si="127"/>
        <v>1</v>
      </c>
      <c r="FT15" s="30">
        <v>1</v>
      </c>
      <c r="FU15" s="30"/>
      <c r="FV15" s="48">
        <f t="shared" si="130"/>
        <v>1</v>
      </c>
      <c r="FW15" s="30">
        <v>1</v>
      </c>
      <c r="FX15" s="30"/>
      <c r="FY15" s="48">
        <f t="shared" si="133"/>
        <v>1</v>
      </c>
      <c r="FZ15" s="30">
        <v>1</v>
      </c>
      <c r="GA15" s="30"/>
      <c r="GB15" s="48">
        <f t="shared" si="136"/>
        <v>1</v>
      </c>
      <c r="GC15" s="30">
        <v>1</v>
      </c>
      <c r="GD15" s="30"/>
      <c r="GE15" s="48">
        <f t="shared" si="139"/>
        <v>1</v>
      </c>
      <c r="GF15" s="30">
        <v>12</v>
      </c>
      <c r="GG15" s="30"/>
      <c r="GH15" s="48">
        <f t="shared" si="142"/>
        <v>1</v>
      </c>
      <c r="GI15" s="30">
        <v>50</v>
      </c>
      <c r="GJ15" s="30"/>
      <c r="GK15" s="48">
        <f t="shared" si="145"/>
        <v>1</v>
      </c>
    </row>
    <row r="16" spans="1:193" s="6" customFormat="1" ht="16.5" customHeight="1" x14ac:dyDescent="0.2">
      <c r="A16" s="9" t="s">
        <v>55</v>
      </c>
      <c r="B16" s="32">
        <v>72</v>
      </c>
      <c r="C16" s="32">
        <f t="shared" si="147"/>
        <v>0</v>
      </c>
      <c r="D16" s="40">
        <f t="shared" si="6"/>
        <v>1</v>
      </c>
      <c r="E16" s="30">
        <v>7</v>
      </c>
      <c r="F16" s="30"/>
      <c r="G16" s="43">
        <f t="shared" si="7"/>
        <v>1</v>
      </c>
      <c r="H16" s="30">
        <v>9</v>
      </c>
      <c r="I16" s="30"/>
      <c r="J16" s="43">
        <f t="shared" si="8"/>
        <v>1</v>
      </c>
      <c r="K16" s="30">
        <v>40</v>
      </c>
      <c r="L16" s="30"/>
      <c r="M16" s="43">
        <f t="shared" si="9"/>
        <v>1</v>
      </c>
      <c r="N16" s="30">
        <v>16</v>
      </c>
      <c r="O16" s="30"/>
      <c r="P16" s="43">
        <f t="shared" si="10"/>
        <v>1</v>
      </c>
      <c r="Q16" s="30"/>
      <c r="R16" s="30"/>
      <c r="S16" s="43" t="str">
        <f t="shared" si="12"/>
        <v>-</v>
      </c>
      <c r="T16" s="30"/>
      <c r="U16" s="30"/>
      <c r="V16" s="43" t="str">
        <f t="shared" si="14"/>
        <v>-</v>
      </c>
      <c r="W16" s="30"/>
      <c r="X16" s="30"/>
      <c r="Y16" s="43" t="str">
        <f t="shared" si="1"/>
        <v>-</v>
      </c>
      <c r="Z16" s="31">
        <v>12</v>
      </c>
      <c r="AA16" s="44">
        <f t="shared" si="146"/>
        <v>0</v>
      </c>
      <c r="AB16" s="45">
        <f t="shared" si="15"/>
        <v>1</v>
      </c>
      <c r="AC16" s="30">
        <v>4</v>
      </c>
      <c r="AD16" s="30"/>
      <c r="AE16" s="43">
        <f t="shared" si="16"/>
        <v>1</v>
      </c>
      <c r="AF16" s="30">
        <v>0</v>
      </c>
      <c r="AG16" s="30"/>
      <c r="AH16" s="48" t="str">
        <f t="shared" si="17"/>
        <v>-</v>
      </c>
      <c r="AI16" s="30"/>
      <c r="AJ16" s="30"/>
      <c r="AK16" s="57" t="str">
        <f t="shared" si="18"/>
        <v>-</v>
      </c>
      <c r="AL16" s="30"/>
      <c r="AM16" s="30"/>
      <c r="AN16" s="57" t="str">
        <f t="shared" si="20"/>
        <v>-</v>
      </c>
      <c r="AO16" s="30">
        <v>6</v>
      </c>
      <c r="AP16" s="30"/>
      <c r="AQ16" s="48">
        <f t="shared" si="21"/>
        <v>1</v>
      </c>
      <c r="AR16" s="30"/>
      <c r="AS16" s="30"/>
      <c r="AT16" s="48" t="str">
        <f t="shared" si="22"/>
        <v>-</v>
      </c>
      <c r="AU16" s="30"/>
      <c r="AV16" s="30"/>
      <c r="AW16" s="48" t="str">
        <f t="shared" si="23"/>
        <v>-</v>
      </c>
      <c r="AX16" s="30">
        <v>1</v>
      </c>
      <c r="AY16" s="30"/>
      <c r="AZ16" s="57">
        <f t="shared" si="24"/>
        <v>1</v>
      </c>
      <c r="BA16" s="30">
        <v>1</v>
      </c>
      <c r="BB16" s="30"/>
      <c r="BC16" s="57">
        <f t="shared" si="25"/>
        <v>1</v>
      </c>
      <c r="BD16" s="30"/>
      <c r="BE16" s="30"/>
      <c r="BF16" s="48" t="str">
        <f t="shared" si="26"/>
        <v>-</v>
      </c>
      <c r="BG16" s="30"/>
      <c r="BH16" s="30"/>
      <c r="BI16" s="48" t="str">
        <f t="shared" si="27"/>
        <v>-</v>
      </c>
      <c r="BJ16" s="30"/>
      <c r="BK16" s="30"/>
      <c r="BL16" s="48" t="str">
        <f t="shared" si="29"/>
        <v>-</v>
      </c>
      <c r="BM16" s="33">
        <v>40</v>
      </c>
      <c r="BN16" s="33">
        <f t="shared" si="149"/>
        <v>0</v>
      </c>
      <c r="BO16" s="49">
        <f t="shared" si="32"/>
        <v>1</v>
      </c>
      <c r="BP16" s="30">
        <v>40</v>
      </c>
      <c r="BQ16" s="30"/>
      <c r="BR16" s="48">
        <f t="shared" si="35"/>
        <v>1</v>
      </c>
      <c r="BS16" s="30"/>
      <c r="BT16" s="30"/>
      <c r="BU16" s="48" t="str">
        <f t="shared" si="38"/>
        <v>-</v>
      </c>
      <c r="BV16" s="30"/>
      <c r="BW16" s="30"/>
      <c r="BX16" s="50" t="str">
        <f t="shared" si="40"/>
        <v>-</v>
      </c>
      <c r="BY16" s="36">
        <v>164</v>
      </c>
      <c r="BZ16" s="36">
        <f t="shared" si="148"/>
        <v>0</v>
      </c>
      <c r="CA16" s="52">
        <f t="shared" si="41"/>
        <v>1</v>
      </c>
      <c r="CB16" s="30">
        <v>83</v>
      </c>
      <c r="CC16" s="46"/>
      <c r="CD16" s="48">
        <f t="shared" si="42"/>
        <v>1</v>
      </c>
      <c r="CE16" s="30"/>
      <c r="CF16" s="46"/>
      <c r="CG16" s="48" t="str">
        <f t="shared" si="44"/>
        <v>-</v>
      </c>
      <c r="CH16" s="30">
        <v>1</v>
      </c>
      <c r="CI16" s="46"/>
      <c r="CJ16" s="48">
        <f t="shared" si="46"/>
        <v>1</v>
      </c>
      <c r="CK16" s="30"/>
      <c r="CL16" s="46"/>
      <c r="CM16" s="48" t="str">
        <f t="shared" si="48"/>
        <v>-</v>
      </c>
      <c r="CN16" s="30"/>
      <c r="CO16" s="46"/>
      <c r="CP16" s="48" t="str">
        <f t="shared" si="50"/>
        <v>-</v>
      </c>
      <c r="CQ16" s="30">
        <v>80</v>
      </c>
      <c r="CR16" s="46"/>
      <c r="CS16" s="48">
        <f t="shared" si="52"/>
        <v>1</v>
      </c>
      <c r="CT16" s="30"/>
      <c r="CU16" s="46"/>
      <c r="CV16" s="48" t="str">
        <f t="shared" si="54"/>
        <v>-</v>
      </c>
      <c r="CW16" s="30"/>
      <c r="CX16" s="46"/>
      <c r="CY16" s="48" t="str">
        <f t="shared" si="56"/>
        <v>-</v>
      </c>
      <c r="CZ16" s="30">
        <v>414</v>
      </c>
      <c r="DA16" s="30"/>
      <c r="DB16" s="57">
        <f t="shared" si="59"/>
        <v>1</v>
      </c>
      <c r="DC16" s="30">
        <v>582</v>
      </c>
      <c r="DD16" s="30"/>
      <c r="DE16" s="57">
        <f t="shared" si="62"/>
        <v>1</v>
      </c>
      <c r="DF16" s="30"/>
      <c r="DG16" s="30"/>
      <c r="DH16" s="57" t="str">
        <f t="shared" si="65"/>
        <v>-</v>
      </c>
      <c r="DI16" s="30">
        <v>339</v>
      </c>
      <c r="DJ16" s="30"/>
      <c r="DK16" s="57">
        <f t="shared" si="67"/>
        <v>1</v>
      </c>
      <c r="DL16" s="30">
        <v>30</v>
      </c>
      <c r="DM16" s="30"/>
      <c r="DN16" s="48">
        <f t="shared" si="70"/>
        <v>1</v>
      </c>
      <c r="DO16" s="30">
        <v>40</v>
      </c>
      <c r="DP16" s="30"/>
      <c r="DQ16" s="57">
        <f t="shared" si="73"/>
        <v>1</v>
      </c>
      <c r="DR16" s="30">
        <v>264</v>
      </c>
      <c r="DS16" s="30"/>
      <c r="DT16" s="57">
        <f t="shared" si="76"/>
        <v>1</v>
      </c>
      <c r="DU16" s="30">
        <v>46</v>
      </c>
      <c r="DV16" s="30"/>
      <c r="DW16" s="57">
        <f t="shared" si="79"/>
        <v>1</v>
      </c>
      <c r="DX16" s="30">
        <v>5</v>
      </c>
      <c r="DY16" s="30"/>
      <c r="DZ16" s="48">
        <f t="shared" si="82"/>
        <v>1</v>
      </c>
      <c r="EA16" s="30">
        <v>46</v>
      </c>
      <c r="EB16" s="30"/>
      <c r="EC16" s="48">
        <f t="shared" si="85"/>
        <v>1</v>
      </c>
      <c r="ED16" s="30">
        <v>8</v>
      </c>
      <c r="EE16" s="30"/>
      <c r="EF16" s="57">
        <f t="shared" si="88"/>
        <v>1</v>
      </c>
      <c r="EG16" s="30">
        <v>20</v>
      </c>
      <c r="EH16" s="30"/>
      <c r="EI16" s="48">
        <f t="shared" si="91"/>
        <v>1</v>
      </c>
      <c r="EJ16" s="30">
        <v>31</v>
      </c>
      <c r="EK16" s="30"/>
      <c r="EL16" s="48">
        <f t="shared" si="94"/>
        <v>1</v>
      </c>
      <c r="EM16" s="30">
        <v>6</v>
      </c>
      <c r="EN16" s="30"/>
      <c r="EO16" s="57">
        <f t="shared" si="97"/>
        <v>1</v>
      </c>
      <c r="EP16" s="30"/>
      <c r="EQ16" s="30"/>
      <c r="ER16" s="57" t="str">
        <f t="shared" si="100"/>
        <v>-</v>
      </c>
      <c r="ES16" s="30">
        <v>2</v>
      </c>
      <c r="ET16" s="30"/>
      <c r="EU16" s="48">
        <f t="shared" si="103"/>
        <v>1</v>
      </c>
      <c r="EV16" s="30">
        <v>266</v>
      </c>
      <c r="EW16" s="30"/>
      <c r="EX16" s="57">
        <f t="shared" si="106"/>
        <v>1</v>
      </c>
      <c r="EY16" s="30">
        <v>13</v>
      </c>
      <c r="EZ16" s="30"/>
      <c r="FA16" s="48">
        <f t="shared" si="109"/>
        <v>1</v>
      </c>
      <c r="FB16" s="30">
        <v>37</v>
      </c>
      <c r="FC16" s="30"/>
      <c r="FD16" s="48">
        <f t="shared" si="112"/>
        <v>1</v>
      </c>
      <c r="FE16" s="30">
        <v>48</v>
      </c>
      <c r="FF16" s="30"/>
      <c r="FG16" s="57">
        <f t="shared" si="115"/>
        <v>1</v>
      </c>
      <c r="FH16" s="30">
        <v>6</v>
      </c>
      <c r="FI16" s="30"/>
      <c r="FJ16" s="53">
        <f t="shared" si="118"/>
        <v>1</v>
      </c>
      <c r="FK16" s="30">
        <v>382</v>
      </c>
      <c r="FL16" s="30"/>
      <c r="FM16" s="57">
        <f t="shared" si="121"/>
        <v>1</v>
      </c>
      <c r="FN16" s="30">
        <v>382</v>
      </c>
      <c r="FO16" s="30"/>
      <c r="FP16" s="48">
        <f t="shared" si="124"/>
        <v>1</v>
      </c>
      <c r="FQ16" s="30">
        <v>65</v>
      </c>
      <c r="FR16" s="30"/>
      <c r="FS16" s="48">
        <f t="shared" si="127"/>
        <v>1</v>
      </c>
      <c r="FT16" s="30">
        <v>1</v>
      </c>
      <c r="FU16" s="30"/>
      <c r="FV16" s="48">
        <f t="shared" si="130"/>
        <v>1</v>
      </c>
      <c r="FW16" s="30"/>
      <c r="FX16" s="30"/>
      <c r="FY16" s="48" t="str">
        <f t="shared" si="133"/>
        <v>-</v>
      </c>
      <c r="FZ16" s="30"/>
      <c r="GA16" s="30"/>
      <c r="GB16" s="48" t="str">
        <f t="shared" si="136"/>
        <v>-</v>
      </c>
      <c r="GC16" s="30"/>
      <c r="GD16" s="30"/>
      <c r="GE16" s="48" t="str">
        <f t="shared" si="139"/>
        <v>-</v>
      </c>
      <c r="GF16" s="30"/>
      <c r="GG16" s="30"/>
      <c r="GH16" s="48" t="str">
        <f t="shared" si="142"/>
        <v>-</v>
      </c>
      <c r="GI16" s="30">
        <v>6</v>
      </c>
      <c r="GJ16" s="30"/>
      <c r="GK16" s="48">
        <f t="shared" si="145"/>
        <v>1</v>
      </c>
    </row>
    <row r="17" spans="1:193" s="6" customFormat="1" ht="16.5" customHeight="1" x14ac:dyDescent="0.2">
      <c r="A17" s="9" t="s">
        <v>56</v>
      </c>
      <c r="B17" s="32">
        <v>99</v>
      </c>
      <c r="C17" s="32">
        <f t="shared" si="147"/>
        <v>0</v>
      </c>
      <c r="D17" s="40">
        <f t="shared" si="6"/>
        <v>1</v>
      </c>
      <c r="E17" s="30">
        <v>6</v>
      </c>
      <c r="F17" s="30"/>
      <c r="G17" s="43">
        <f t="shared" si="7"/>
        <v>1</v>
      </c>
      <c r="H17" s="30">
        <v>4</v>
      </c>
      <c r="I17" s="30"/>
      <c r="J17" s="43">
        <f t="shared" si="8"/>
        <v>1</v>
      </c>
      <c r="K17" s="30">
        <v>52</v>
      </c>
      <c r="L17" s="30"/>
      <c r="M17" s="43">
        <f t="shared" si="9"/>
        <v>1</v>
      </c>
      <c r="N17" s="30">
        <v>12</v>
      </c>
      <c r="O17" s="30"/>
      <c r="P17" s="43">
        <f t="shared" si="10"/>
        <v>1</v>
      </c>
      <c r="Q17" s="30"/>
      <c r="R17" s="30"/>
      <c r="S17" s="43" t="str">
        <f t="shared" si="12"/>
        <v>-</v>
      </c>
      <c r="T17" s="30">
        <v>25</v>
      </c>
      <c r="U17" s="30"/>
      <c r="V17" s="43">
        <f t="shared" si="14"/>
        <v>1</v>
      </c>
      <c r="W17" s="30"/>
      <c r="X17" s="30"/>
      <c r="Y17" s="43" t="str">
        <f>IFERROR(W17/(W17+X17),"-")</f>
        <v>-</v>
      </c>
      <c r="Z17" s="31">
        <v>84</v>
      </c>
      <c r="AA17" s="44">
        <f t="shared" si="146"/>
        <v>0</v>
      </c>
      <c r="AB17" s="45">
        <f t="shared" si="15"/>
        <v>1</v>
      </c>
      <c r="AC17" s="30">
        <v>10</v>
      </c>
      <c r="AD17" s="30"/>
      <c r="AE17" s="43">
        <f t="shared" si="16"/>
        <v>1</v>
      </c>
      <c r="AF17" s="30">
        <v>0</v>
      </c>
      <c r="AG17" s="30"/>
      <c r="AH17" s="48" t="str">
        <f t="shared" si="17"/>
        <v>-</v>
      </c>
      <c r="AI17" s="30"/>
      <c r="AJ17" s="30"/>
      <c r="AK17" s="57" t="str">
        <f t="shared" si="18"/>
        <v>-</v>
      </c>
      <c r="AL17" s="30"/>
      <c r="AM17" s="30"/>
      <c r="AN17" s="57" t="str">
        <f t="shared" si="20"/>
        <v>-</v>
      </c>
      <c r="AO17" s="30">
        <v>8</v>
      </c>
      <c r="AP17" s="30"/>
      <c r="AQ17" s="48">
        <f t="shared" si="21"/>
        <v>1</v>
      </c>
      <c r="AR17" s="30"/>
      <c r="AS17" s="30"/>
      <c r="AT17" s="48" t="str">
        <f t="shared" si="22"/>
        <v>-</v>
      </c>
      <c r="AU17" s="30">
        <v>37</v>
      </c>
      <c r="AV17" s="30"/>
      <c r="AW17" s="48">
        <f t="shared" si="23"/>
        <v>1</v>
      </c>
      <c r="AX17" s="30">
        <v>1</v>
      </c>
      <c r="AY17" s="30"/>
      <c r="AZ17" s="57">
        <f t="shared" si="24"/>
        <v>1</v>
      </c>
      <c r="BA17" s="30">
        <v>1</v>
      </c>
      <c r="BB17" s="30"/>
      <c r="BC17" s="57">
        <f t="shared" si="25"/>
        <v>1</v>
      </c>
      <c r="BD17" s="30">
        <v>27</v>
      </c>
      <c r="BE17" s="30"/>
      <c r="BF17" s="48">
        <f t="shared" si="26"/>
        <v>1</v>
      </c>
      <c r="BG17" s="30"/>
      <c r="BH17" s="30"/>
      <c r="BI17" s="48" t="str">
        <f t="shared" si="27"/>
        <v>-</v>
      </c>
      <c r="BJ17" s="30"/>
      <c r="BK17" s="30"/>
      <c r="BL17" s="48" t="str">
        <f t="shared" si="29"/>
        <v>-</v>
      </c>
      <c r="BM17" s="33">
        <v>36</v>
      </c>
      <c r="BN17" s="33">
        <f t="shared" si="149"/>
        <v>0</v>
      </c>
      <c r="BO17" s="49">
        <f t="shared" si="32"/>
        <v>1</v>
      </c>
      <c r="BP17" s="30">
        <v>36</v>
      </c>
      <c r="BQ17" s="30"/>
      <c r="BR17" s="48">
        <f t="shared" si="35"/>
        <v>1</v>
      </c>
      <c r="BS17" s="30"/>
      <c r="BT17" s="30"/>
      <c r="BU17" s="48" t="str">
        <f t="shared" si="38"/>
        <v>-</v>
      </c>
      <c r="BV17" s="30"/>
      <c r="BW17" s="30"/>
      <c r="BX17" s="50" t="str">
        <f t="shared" si="40"/>
        <v>-</v>
      </c>
      <c r="BY17" s="36">
        <v>120</v>
      </c>
      <c r="BZ17" s="36">
        <f t="shared" si="148"/>
        <v>0</v>
      </c>
      <c r="CA17" s="52">
        <f t="shared" si="41"/>
        <v>1</v>
      </c>
      <c r="CB17" s="30">
        <v>14</v>
      </c>
      <c r="CC17" s="46"/>
      <c r="CD17" s="48">
        <f t="shared" si="42"/>
        <v>1</v>
      </c>
      <c r="CE17" s="30"/>
      <c r="CF17" s="46"/>
      <c r="CG17" s="48" t="str">
        <f t="shared" si="44"/>
        <v>-</v>
      </c>
      <c r="CH17" s="30">
        <v>2</v>
      </c>
      <c r="CI17" s="46"/>
      <c r="CJ17" s="48">
        <f t="shared" si="46"/>
        <v>1</v>
      </c>
      <c r="CK17" s="30"/>
      <c r="CL17" s="46"/>
      <c r="CM17" s="48" t="str">
        <f t="shared" si="48"/>
        <v>-</v>
      </c>
      <c r="CN17" s="30"/>
      <c r="CO17" s="46"/>
      <c r="CP17" s="48" t="str">
        <f t="shared" si="50"/>
        <v>-</v>
      </c>
      <c r="CQ17" s="30">
        <v>104</v>
      </c>
      <c r="CR17" s="46"/>
      <c r="CS17" s="48">
        <f t="shared" si="52"/>
        <v>1</v>
      </c>
      <c r="CT17" s="30"/>
      <c r="CU17" s="46"/>
      <c r="CV17" s="48" t="str">
        <f t="shared" si="54"/>
        <v>-</v>
      </c>
      <c r="CW17" s="30"/>
      <c r="CX17" s="46"/>
      <c r="CY17" s="48" t="str">
        <f t="shared" si="56"/>
        <v>-</v>
      </c>
      <c r="CZ17" s="30">
        <v>439</v>
      </c>
      <c r="DA17" s="30"/>
      <c r="DB17" s="57">
        <f t="shared" si="59"/>
        <v>1</v>
      </c>
      <c r="DC17" s="30">
        <v>702</v>
      </c>
      <c r="DD17" s="30"/>
      <c r="DE17" s="57">
        <f t="shared" si="62"/>
        <v>1</v>
      </c>
      <c r="DF17" s="30"/>
      <c r="DG17" s="30"/>
      <c r="DH17" s="57" t="str">
        <f t="shared" si="65"/>
        <v>-</v>
      </c>
      <c r="DI17" s="30">
        <v>355</v>
      </c>
      <c r="DJ17" s="30"/>
      <c r="DK17" s="57">
        <f t="shared" si="67"/>
        <v>1</v>
      </c>
      <c r="DL17" s="30">
        <v>29</v>
      </c>
      <c r="DM17" s="30"/>
      <c r="DN17" s="48">
        <f t="shared" si="70"/>
        <v>1</v>
      </c>
      <c r="DO17" s="30">
        <v>20</v>
      </c>
      <c r="DP17" s="30"/>
      <c r="DQ17" s="57">
        <f t="shared" si="73"/>
        <v>1</v>
      </c>
      <c r="DR17" s="30">
        <v>440</v>
      </c>
      <c r="DS17" s="30"/>
      <c r="DT17" s="57">
        <f t="shared" si="76"/>
        <v>1</v>
      </c>
      <c r="DU17" s="30">
        <v>31</v>
      </c>
      <c r="DV17" s="30"/>
      <c r="DW17" s="57">
        <f t="shared" si="79"/>
        <v>1</v>
      </c>
      <c r="DX17" s="30">
        <v>5</v>
      </c>
      <c r="DY17" s="30"/>
      <c r="DZ17" s="48">
        <f t="shared" si="82"/>
        <v>1</v>
      </c>
      <c r="EA17" s="30">
        <v>38</v>
      </c>
      <c r="EB17" s="30"/>
      <c r="EC17" s="48">
        <f t="shared" si="85"/>
        <v>1</v>
      </c>
      <c r="ED17" s="30"/>
      <c r="EE17" s="30"/>
      <c r="EF17" s="57" t="str">
        <f t="shared" si="88"/>
        <v>-</v>
      </c>
      <c r="EG17" s="30">
        <v>19</v>
      </c>
      <c r="EH17" s="30"/>
      <c r="EI17" s="48">
        <f t="shared" si="91"/>
        <v>1</v>
      </c>
      <c r="EJ17" s="30">
        <v>21</v>
      </c>
      <c r="EK17" s="30"/>
      <c r="EL17" s="48">
        <f t="shared" si="94"/>
        <v>1</v>
      </c>
      <c r="EM17" s="30">
        <v>21</v>
      </c>
      <c r="EN17" s="30"/>
      <c r="EO17" s="57">
        <f t="shared" si="97"/>
        <v>1</v>
      </c>
      <c r="EP17" s="30"/>
      <c r="EQ17" s="30"/>
      <c r="ER17" s="57" t="str">
        <f t="shared" si="100"/>
        <v>-</v>
      </c>
      <c r="ES17" s="30"/>
      <c r="ET17" s="30"/>
      <c r="EU17" s="48" t="str">
        <f t="shared" si="103"/>
        <v>-</v>
      </c>
      <c r="EV17" s="30">
        <v>400</v>
      </c>
      <c r="EW17" s="30"/>
      <c r="EX17" s="57">
        <f t="shared" si="106"/>
        <v>1</v>
      </c>
      <c r="EY17" s="30">
        <v>19</v>
      </c>
      <c r="EZ17" s="30"/>
      <c r="FA17" s="48">
        <f t="shared" si="109"/>
        <v>1</v>
      </c>
      <c r="FB17" s="30">
        <v>18</v>
      </c>
      <c r="FC17" s="30"/>
      <c r="FD17" s="48">
        <f t="shared" si="112"/>
        <v>1</v>
      </c>
      <c r="FE17" s="30">
        <v>57</v>
      </c>
      <c r="FF17" s="30"/>
      <c r="FG17" s="57">
        <f t="shared" si="115"/>
        <v>1</v>
      </c>
      <c r="FH17" s="30">
        <v>3</v>
      </c>
      <c r="FI17" s="30"/>
      <c r="FJ17" s="53">
        <f t="shared" si="118"/>
        <v>1</v>
      </c>
      <c r="FK17" s="30">
        <v>772</v>
      </c>
      <c r="FL17" s="30"/>
      <c r="FM17" s="57">
        <f t="shared" si="121"/>
        <v>1</v>
      </c>
      <c r="FN17" s="30">
        <v>96</v>
      </c>
      <c r="FO17" s="30"/>
      <c r="FP17" s="48">
        <f t="shared" si="124"/>
        <v>1</v>
      </c>
      <c r="FQ17" s="30">
        <v>38</v>
      </c>
      <c r="FR17" s="30"/>
      <c r="FS17" s="48">
        <f t="shared" si="127"/>
        <v>1</v>
      </c>
      <c r="FT17" s="30"/>
      <c r="FU17" s="30"/>
      <c r="FV17" s="48" t="str">
        <f t="shared" si="130"/>
        <v>-</v>
      </c>
      <c r="FW17" s="30"/>
      <c r="FX17" s="30"/>
      <c r="FY17" s="48" t="str">
        <f t="shared" si="133"/>
        <v>-</v>
      </c>
      <c r="FZ17" s="30">
        <v>1</v>
      </c>
      <c r="GA17" s="30"/>
      <c r="GB17" s="48">
        <f t="shared" si="136"/>
        <v>1</v>
      </c>
      <c r="GC17" s="30">
        <v>1</v>
      </c>
      <c r="GD17" s="30"/>
      <c r="GE17" s="48">
        <f t="shared" si="139"/>
        <v>1</v>
      </c>
      <c r="GF17" s="30"/>
      <c r="GG17" s="30"/>
      <c r="GH17" s="48" t="str">
        <f t="shared" si="142"/>
        <v>-</v>
      </c>
      <c r="GI17" s="30">
        <v>20</v>
      </c>
      <c r="GJ17" s="30"/>
      <c r="GK17" s="48">
        <f t="shared" si="145"/>
        <v>1</v>
      </c>
    </row>
    <row r="18" spans="1:193" s="6" customFormat="1" ht="16.5" customHeight="1" x14ac:dyDescent="0.2">
      <c r="A18" s="9" t="s">
        <v>58</v>
      </c>
      <c r="B18" s="32">
        <v>93</v>
      </c>
      <c r="C18" s="32">
        <f t="shared" si="147"/>
        <v>0</v>
      </c>
      <c r="D18" s="40">
        <f t="shared" si="6"/>
        <v>1</v>
      </c>
      <c r="E18" s="30">
        <v>6</v>
      </c>
      <c r="F18" s="30"/>
      <c r="G18" s="43">
        <f t="shared" si="7"/>
        <v>1</v>
      </c>
      <c r="H18" s="30">
        <v>6</v>
      </c>
      <c r="I18" s="30"/>
      <c r="J18" s="43">
        <f t="shared" si="8"/>
        <v>1</v>
      </c>
      <c r="K18" s="30">
        <v>70</v>
      </c>
      <c r="L18" s="30"/>
      <c r="M18" s="43">
        <f t="shared" si="9"/>
        <v>1</v>
      </c>
      <c r="N18" s="30">
        <v>11</v>
      </c>
      <c r="O18" s="30"/>
      <c r="P18" s="43">
        <f t="shared" si="10"/>
        <v>1</v>
      </c>
      <c r="Q18" s="30"/>
      <c r="R18" s="30"/>
      <c r="S18" s="43" t="str">
        <f t="shared" si="12"/>
        <v>-</v>
      </c>
      <c r="T18" s="30"/>
      <c r="U18" s="30"/>
      <c r="V18" s="43" t="str">
        <f t="shared" si="14"/>
        <v>-</v>
      </c>
      <c r="W18" s="30"/>
      <c r="X18" s="30"/>
      <c r="Y18" s="43" t="str">
        <f t="shared" ref="Y18:Y37" si="150">IFERROR(W18/(W18+X18),"-")</f>
        <v>-</v>
      </c>
      <c r="Z18" s="31">
        <v>71</v>
      </c>
      <c r="AA18" s="44">
        <f t="shared" si="146"/>
        <v>0</v>
      </c>
      <c r="AB18" s="45">
        <f t="shared" si="15"/>
        <v>1</v>
      </c>
      <c r="AC18" s="30">
        <v>13</v>
      </c>
      <c r="AD18" s="30"/>
      <c r="AE18" s="43">
        <f t="shared" si="16"/>
        <v>1</v>
      </c>
      <c r="AF18" s="30">
        <v>0</v>
      </c>
      <c r="AG18" s="30"/>
      <c r="AH18" s="48" t="str">
        <f t="shared" si="17"/>
        <v>-</v>
      </c>
      <c r="AI18" s="30"/>
      <c r="AJ18" s="30"/>
      <c r="AK18" s="57" t="str">
        <f t="shared" si="18"/>
        <v>-</v>
      </c>
      <c r="AL18" s="30"/>
      <c r="AM18" s="30"/>
      <c r="AN18" s="57" t="str">
        <f t="shared" si="20"/>
        <v>-</v>
      </c>
      <c r="AO18" s="30"/>
      <c r="AP18" s="30"/>
      <c r="AQ18" s="48" t="str">
        <f t="shared" si="21"/>
        <v>-</v>
      </c>
      <c r="AR18" s="30"/>
      <c r="AS18" s="30"/>
      <c r="AT18" s="48" t="str">
        <f t="shared" si="22"/>
        <v>-</v>
      </c>
      <c r="AU18" s="30"/>
      <c r="AV18" s="30"/>
      <c r="AW18" s="48" t="str">
        <f t="shared" si="23"/>
        <v>-</v>
      </c>
      <c r="AX18" s="30"/>
      <c r="AY18" s="30"/>
      <c r="AZ18" s="57" t="str">
        <f t="shared" si="24"/>
        <v>-</v>
      </c>
      <c r="BA18" s="30"/>
      <c r="BB18" s="30"/>
      <c r="BC18" s="57" t="str">
        <f t="shared" si="25"/>
        <v>-</v>
      </c>
      <c r="BD18" s="30">
        <v>48</v>
      </c>
      <c r="BE18" s="30"/>
      <c r="BF18" s="48">
        <f t="shared" si="26"/>
        <v>1</v>
      </c>
      <c r="BG18" s="30">
        <v>2</v>
      </c>
      <c r="BH18" s="30"/>
      <c r="BI18" s="48">
        <f t="shared" si="27"/>
        <v>1</v>
      </c>
      <c r="BJ18" s="30">
        <v>8</v>
      </c>
      <c r="BK18" s="30"/>
      <c r="BL18" s="48">
        <f t="shared" si="29"/>
        <v>1</v>
      </c>
      <c r="BM18" s="33">
        <f t="shared" ref="BM18" si="151">BP18+BS18+BV18</f>
        <v>36</v>
      </c>
      <c r="BN18" s="33">
        <f t="shared" si="149"/>
        <v>0</v>
      </c>
      <c r="BO18" s="49">
        <f t="shared" si="32"/>
        <v>1</v>
      </c>
      <c r="BP18" s="30">
        <v>36</v>
      </c>
      <c r="BQ18" s="30"/>
      <c r="BR18" s="48">
        <f t="shared" si="35"/>
        <v>1</v>
      </c>
      <c r="BS18" s="30"/>
      <c r="BT18" s="30"/>
      <c r="BU18" s="48" t="str">
        <f t="shared" si="38"/>
        <v>-</v>
      </c>
      <c r="BV18" s="30"/>
      <c r="BW18" s="30"/>
      <c r="BX18" s="50" t="str">
        <f t="shared" si="40"/>
        <v>-</v>
      </c>
      <c r="BY18" s="36">
        <f t="shared" si="148"/>
        <v>98</v>
      </c>
      <c r="BZ18" s="36">
        <f t="shared" si="148"/>
        <v>0</v>
      </c>
      <c r="CA18" s="52">
        <f t="shared" si="41"/>
        <v>1</v>
      </c>
      <c r="CB18" s="30"/>
      <c r="CC18" s="46"/>
      <c r="CD18" s="48" t="str">
        <f t="shared" si="42"/>
        <v>-</v>
      </c>
      <c r="CE18" s="30">
        <v>1</v>
      </c>
      <c r="CF18" s="46"/>
      <c r="CG18" s="48">
        <f t="shared" si="44"/>
        <v>1</v>
      </c>
      <c r="CH18" s="30"/>
      <c r="CI18" s="46"/>
      <c r="CJ18" s="48" t="str">
        <f t="shared" si="46"/>
        <v>-</v>
      </c>
      <c r="CK18" s="30"/>
      <c r="CL18" s="46"/>
      <c r="CM18" s="48" t="str">
        <f t="shared" si="48"/>
        <v>-</v>
      </c>
      <c r="CN18" s="30">
        <v>3</v>
      </c>
      <c r="CO18" s="46"/>
      <c r="CP18" s="48">
        <f t="shared" si="50"/>
        <v>1</v>
      </c>
      <c r="CQ18" s="30">
        <v>94</v>
      </c>
      <c r="CR18" s="46"/>
      <c r="CS18" s="48">
        <f t="shared" si="52"/>
        <v>1</v>
      </c>
      <c r="CT18" s="30"/>
      <c r="CU18" s="46"/>
      <c r="CV18" s="48" t="str">
        <f t="shared" si="54"/>
        <v>-</v>
      </c>
      <c r="CW18" s="30"/>
      <c r="CX18" s="46"/>
      <c r="CY18" s="48" t="str">
        <f t="shared" si="56"/>
        <v>-</v>
      </c>
      <c r="CZ18" s="30">
        <v>400</v>
      </c>
      <c r="DA18" s="30"/>
      <c r="DB18" s="57">
        <f t="shared" si="59"/>
        <v>1</v>
      </c>
      <c r="DC18" s="30">
        <v>533</v>
      </c>
      <c r="DD18" s="30"/>
      <c r="DE18" s="57">
        <f t="shared" si="62"/>
        <v>1</v>
      </c>
      <c r="DF18" s="30"/>
      <c r="DG18" s="30"/>
      <c r="DH18" s="57" t="str">
        <f t="shared" si="65"/>
        <v>-</v>
      </c>
      <c r="DI18" s="30">
        <v>355</v>
      </c>
      <c r="DJ18" s="30"/>
      <c r="DK18" s="57">
        <f t="shared" si="67"/>
        <v>1</v>
      </c>
      <c r="DL18" s="30">
        <v>22</v>
      </c>
      <c r="DM18" s="30"/>
      <c r="DN18" s="48">
        <f t="shared" si="70"/>
        <v>1</v>
      </c>
      <c r="DO18" s="30">
        <v>18</v>
      </c>
      <c r="DP18" s="30"/>
      <c r="DQ18" s="57">
        <f t="shared" si="73"/>
        <v>1</v>
      </c>
      <c r="DR18" s="30">
        <v>317</v>
      </c>
      <c r="DS18" s="30"/>
      <c r="DT18" s="57">
        <f t="shared" si="76"/>
        <v>1</v>
      </c>
      <c r="DU18" s="30">
        <v>38</v>
      </c>
      <c r="DV18" s="30"/>
      <c r="DW18" s="57">
        <f t="shared" si="79"/>
        <v>1</v>
      </c>
      <c r="DX18" s="30">
        <v>15</v>
      </c>
      <c r="DY18" s="30"/>
      <c r="DZ18" s="48">
        <f t="shared" si="82"/>
        <v>1</v>
      </c>
      <c r="EA18" s="30">
        <v>67</v>
      </c>
      <c r="EB18" s="30"/>
      <c r="EC18" s="48">
        <f t="shared" si="85"/>
        <v>1</v>
      </c>
      <c r="ED18" s="30">
        <v>1</v>
      </c>
      <c r="EE18" s="30"/>
      <c r="EF18" s="57">
        <f t="shared" si="88"/>
        <v>1</v>
      </c>
      <c r="EG18" s="30">
        <v>31</v>
      </c>
      <c r="EH18" s="30"/>
      <c r="EI18" s="48">
        <f t="shared" si="91"/>
        <v>1</v>
      </c>
      <c r="EJ18" s="30">
        <v>32</v>
      </c>
      <c r="EK18" s="30"/>
      <c r="EL18" s="48">
        <f t="shared" si="94"/>
        <v>1</v>
      </c>
      <c r="EM18" s="30">
        <v>22</v>
      </c>
      <c r="EN18" s="30"/>
      <c r="EO18" s="57">
        <f t="shared" si="97"/>
        <v>1</v>
      </c>
      <c r="EP18" s="30"/>
      <c r="EQ18" s="30">
        <v>1</v>
      </c>
      <c r="ER18" s="57">
        <f t="shared" si="100"/>
        <v>0</v>
      </c>
      <c r="ES18" s="30">
        <v>1</v>
      </c>
      <c r="ET18" s="30"/>
      <c r="EU18" s="48">
        <f t="shared" si="103"/>
        <v>1</v>
      </c>
      <c r="EV18" s="30">
        <v>149</v>
      </c>
      <c r="EW18" s="30"/>
      <c r="EX18" s="57">
        <f t="shared" si="106"/>
        <v>1</v>
      </c>
      <c r="EY18" s="30">
        <v>43</v>
      </c>
      <c r="EZ18" s="30"/>
      <c r="FA18" s="48">
        <f t="shared" si="109"/>
        <v>1</v>
      </c>
      <c r="FB18" s="30">
        <v>29</v>
      </c>
      <c r="FC18" s="30"/>
      <c r="FD18" s="48">
        <f t="shared" si="112"/>
        <v>1</v>
      </c>
      <c r="FE18" s="30">
        <v>48</v>
      </c>
      <c r="FF18" s="30"/>
      <c r="FG18" s="57">
        <f t="shared" si="115"/>
        <v>1</v>
      </c>
      <c r="FH18" s="30">
        <v>5</v>
      </c>
      <c r="FI18" s="30"/>
      <c r="FJ18" s="53">
        <f t="shared" si="118"/>
        <v>1</v>
      </c>
      <c r="FK18" s="30">
        <v>658</v>
      </c>
      <c r="FL18" s="30"/>
      <c r="FM18" s="57">
        <f t="shared" si="121"/>
        <v>1</v>
      </c>
      <c r="FN18" s="30">
        <v>422</v>
      </c>
      <c r="FO18" s="30"/>
      <c r="FP18" s="48">
        <f t="shared" si="124"/>
        <v>1</v>
      </c>
      <c r="FQ18" s="30"/>
      <c r="FR18" s="30"/>
      <c r="FS18" s="48" t="str">
        <f t="shared" si="127"/>
        <v>-</v>
      </c>
      <c r="FT18" s="30">
        <v>1</v>
      </c>
      <c r="FU18" s="30"/>
      <c r="FV18" s="48">
        <f t="shared" si="130"/>
        <v>1</v>
      </c>
      <c r="FW18" s="30">
        <v>1</v>
      </c>
      <c r="FX18" s="30"/>
      <c r="FY18" s="48">
        <f t="shared" si="133"/>
        <v>1</v>
      </c>
      <c r="FZ18" s="30">
        <v>5</v>
      </c>
      <c r="GA18" s="30"/>
      <c r="GB18" s="48">
        <f t="shared" si="136"/>
        <v>1</v>
      </c>
      <c r="GC18" s="30">
        <v>3</v>
      </c>
      <c r="GD18" s="30"/>
      <c r="GE18" s="48">
        <f t="shared" si="139"/>
        <v>1</v>
      </c>
      <c r="GF18" s="30"/>
      <c r="GG18" s="30"/>
      <c r="GH18" s="48" t="str">
        <f t="shared" si="142"/>
        <v>-</v>
      </c>
      <c r="GI18" s="30">
        <v>14</v>
      </c>
      <c r="GJ18" s="30"/>
      <c r="GK18" s="48">
        <f t="shared" si="145"/>
        <v>1</v>
      </c>
    </row>
    <row r="19" spans="1:193" s="6" customFormat="1" ht="16.5" customHeight="1" x14ac:dyDescent="0.2">
      <c r="A19" s="9" t="s">
        <v>57</v>
      </c>
      <c r="B19" s="32">
        <v>138</v>
      </c>
      <c r="C19" s="32">
        <f t="shared" si="147"/>
        <v>0</v>
      </c>
      <c r="D19" s="40">
        <f t="shared" si="6"/>
        <v>1</v>
      </c>
      <c r="E19" s="30">
        <v>7</v>
      </c>
      <c r="F19" s="30"/>
      <c r="G19" s="43">
        <f t="shared" si="7"/>
        <v>1</v>
      </c>
      <c r="H19" s="30">
        <v>20</v>
      </c>
      <c r="I19" s="30"/>
      <c r="J19" s="43">
        <f t="shared" si="8"/>
        <v>1</v>
      </c>
      <c r="K19" s="30">
        <v>91</v>
      </c>
      <c r="L19" s="30"/>
      <c r="M19" s="43">
        <f t="shared" si="9"/>
        <v>1</v>
      </c>
      <c r="N19" s="30">
        <v>20</v>
      </c>
      <c r="O19" s="30"/>
      <c r="P19" s="43">
        <f t="shared" si="10"/>
        <v>1</v>
      </c>
      <c r="Q19" s="30"/>
      <c r="R19" s="30"/>
      <c r="S19" s="43" t="str">
        <f t="shared" si="12"/>
        <v>-</v>
      </c>
      <c r="T19" s="30"/>
      <c r="U19" s="30"/>
      <c r="V19" s="43" t="str">
        <f t="shared" si="14"/>
        <v>-</v>
      </c>
      <c r="W19" s="30"/>
      <c r="X19" s="30"/>
      <c r="Y19" s="43" t="str">
        <f t="shared" si="150"/>
        <v>-</v>
      </c>
      <c r="Z19" s="31">
        <v>145</v>
      </c>
      <c r="AA19" s="44">
        <f t="shared" si="146"/>
        <v>0</v>
      </c>
      <c r="AB19" s="45">
        <f t="shared" si="15"/>
        <v>1</v>
      </c>
      <c r="AC19" s="30">
        <v>11</v>
      </c>
      <c r="AD19" s="30"/>
      <c r="AE19" s="43">
        <f t="shared" si="16"/>
        <v>1</v>
      </c>
      <c r="AF19" s="30">
        <v>1</v>
      </c>
      <c r="AG19" s="30"/>
      <c r="AH19" s="48">
        <f t="shared" si="17"/>
        <v>1</v>
      </c>
      <c r="AI19" s="30"/>
      <c r="AJ19" s="30"/>
      <c r="AK19" s="57" t="str">
        <f t="shared" si="18"/>
        <v>-</v>
      </c>
      <c r="AL19" s="30"/>
      <c r="AM19" s="30"/>
      <c r="AN19" s="57" t="str">
        <f t="shared" si="20"/>
        <v>-</v>
      </c>
      <c r="AO19" s="30">
        <v>6</v>
      </c>
      <c r="AP19" s="30"/>
      <c r="AQ19" s="48">
        <f t="shared" si="21"/>
        <v>1</v>
      </c>
      <c r="AR19" s="30">
        <v>1</v>
      </c>
      <c r="AS19" s="30"/>
      <c r="AT19" s="48">
        <f t="shared" si="22"/>
        <v>1</v>
      </c>
      <c r="AU19" s="30"/>
      <c r="AV19" s="30"/>
      <c r="AW19" s="48" t="str">
        <f t="shared" si="23"/>
        <v>-</v>
      </c>
      <c r="AX19" s="30">
        <v>1</v>
      </c>
      <c r="AY19" s="30"/>
      <c r="AZ19" s="57">
        <f t="shared" si="24"/>
        <v>1</v>
      </c>
      <c r="BA19" s="30">
        <v>1</v>
      </c>
      <c r="BB19" s="30"/>
      <c r="BC19" s="57">
        <f t="shared" si="25"/>
        <v>1</v>
      </c>
      <c r="BD19" s="30">
        <v>78</v>
      </c>
      <c r="BE19" s="30"/>
      <c r="BF19" s="48">
        <f t="shared" si="26"/>
        <v>1</v>
      </c>
      <c r="BG19" s="30"/>
      <c r="BH19" s="30"/>
      <c r="BI19" s="48" t="str">
        <f t="shared" si="27"/>
        <v>-</v>
      </c>
      <c r="BJ19" s="30">
        <v>46</v>
      </c>
      <c r="BK19" s="30"/>
      <c r="BL19" s="48">
        <f t="shared" si="29"/>
        <v>1</v>
      </c>
      <c r="BM19" s="33">
        <v>57</v>
      </c>
      <c r="BN19" s="33">
        <f t="shared" si="149"/>
        <v>0</v>
      </c>
      <c r="BO19" s="49">
        <f t="shared" si="32"/>
        <v>1</v>
      </c>
      <c r="BP19" s="30">
        <v>57</v>
      </c>
      <c r="BQ19" s="30"/>
      <c r="BR19" s="48">
        <f t="shared" si="35"/>
        <v>1</v>
      </c>
      <c r="BS19" s="30"/>
      <c r="BT19" s="30"/>
      <c r="BU19" s="48" t="str">
        <f t="shared" si="38"/>
        <v>-</v>
      </c>
      <c r="BV19" s="30"/>
      <c r="BW19" s="30"/>
      <c r="BX19" s="50" t="str">
        <f t="shared" si="40"/>
        <v>-</v>
      </c>
      <c r="BY19" s="36">
        <v>55</v>
      </c>
      <c r="BZ19" s="36">
        <f t="shared" si="148"/>
        <v>0</v>
      </c>
      <c r="CA19" s="52">
        <f t="shared" si="41"/>
        <v>1</v>
      </c>
      <c r="CB19" s="30">
        <v>16</v>
      </c>
      <c r="CC19" s="46"/>
      <c r="CD19" s="48">
        <f t="shared" si="42"/>
        <v>1</v>
      </c>
      <c r="CE19" s="30"/>
      <c r="CF19" s="46"/>
      <c r="CG19" s="48" t="str">
        <f t="shared" si="44"/>
        <v>-</v>
      </c>
      <c r="CH19" s="30">
        <v>1</v>
      </c>
      <c r="CI19" s="46"/>
      <c r="CJ19" s="48">
        <f t="shared" si="46"/>
        <v>1</v>
      </c>
      <c r="CK19" s="30"/>
      <c r="CL19" s="46"/>
      <c r="CM19" s="48" t="str">
        <f t="shared" si="48"/>
        <v>-</v>
      </c>
      <c r="CN19" s="30">
        <v>1</v>
      </c>
      <c r="CO19" s="46"/>
      <c r="CP19" s="48">
        <f t="shared" si="50"/>
        <v>1</v>
      </c>
      <c r="CQ19" s="30">
        <v>37</v>
      </c>
      <c r="CR19" s="46"/>
      <c r="CS19" s="48">
        <f t="shared" si="52"/>
        <v>1</v>
      </c>
      <c r="CT19" s="30"/>
      <c r="CU19" s="46"/>
      <c r="CV19" s="48" t="str">
        <f t="shared" si="54"/>
        <v>-</v>
      </c>
      <c r="CW19" s="30"/>
      <c r="CX19" s="46"/>
      <c r="CY19" s="48" t="str">
        <f t="shared" si="56"/>
        <v>-</v>
      </c>
      <c r="CZ19" s="30">
        <v>537</v>
      </c>
      <c r="DA19" s="30"/>
      <c r="DB19" s="57">
        <f t="shared" si="59"/>
        <v>1</v>
      </c>
      <c r="DC19" s="30">
        <v>1193</v>
      </c>
      <c r="DD19" s="30"/>
      <c r="DE19" s="57">
        <f t="shared" si="62"/>
        <v>1</v>
      </c>
      <c r="DF19" s="30"/>
      <c r="DG19" s="30"/>
      <c r="DH19" s="57" t="str">
        <f t="shared" si="65"/>
        <v>-</v>
      </c>
      <c r="DI19" s="30">
        <v>602</v>
      </c>
      <c r="DJ19" s="30"/>
      <c r="DK19" s="57">
        <f t="shared" si="67"/>
        <v>1</v>
      </c>
      <c r="DL19" s="30">
        <v>39</v>
      </c>
      <c r="DM19" s="30"/>
      <c r="DN19" s="48">
        <f t="shared" si="70"/>
        <v>1</v>
      </c>
      <c r="DO19" s="30">
        <v>53</v>
      </c>
      <c r="DP19" s="30"/>
      <c r="DQ19" s="57">
        <f t="shared" si="73"/>
        <v>1</v>
      </c>
      <c r="DR19" s="30">
        <v>597</v>
      </c>
      <c r="DS19" s="30"/>
      <c r="DT19" s="57">
        <f t="shared" si="76"/>
        <v>1</v>
      </c>
      <c r="DU19" s="30">
        <v>64</v>
      </c>
      <c r="DV19" s="30"/>
      <c r="DW19" s="57">
        <f t="shared" si="79"/>
        <v>1</v>
      </c>
      <c r="DX19" s="30">
        <v>19</v>
      </c>
      <c r="DY19" s="30"/>
      <c r="DZ19" s="48">
        <f t="shared" si="82"/>
        <v>1</v>
      </c>
      <c r="EA19" s="30">
        <v>104</v>
      </c>
      <c r="EB19" s="30"/>
      <c r="EC19" s="48">
        <f t="shared" si="85"/>
        <v>1</v>
      </c>
      <c r="ED19" s="30"/>
      <c r="EE19" s="30"/>
      <c r="EF19" s="57" t="str">
        <f t="shared" si="88"/>
        <v>-</v>
      </c>
      <c r="EG19" s="30">
        <v>24</v>
      </c>
      <c r="EH19" s="30"/>
      <c r="EI19" s="48">
        <f t="shared" si="91"/>
        <v>1</v>
      </c>
      <c r="EJ19" s="30">
        <v>24</v>
      </c>
      <c r="EK19" s="30"/>
      <c r="EL19" s="48">
        <f t="shared" si="94"/>
        <v>1</v>
      </c>
      <c r="EM19" s="30">
        <v>26</v>
      </c>
      <c r="EN19" s="30"/>
      <c r="EO19" s="57">
        <f t="shared" si="97"/>
        <v>1</v>
      </c>
      <c r="EP19" s="30">
        <v>4</v>
      </c>
      <c r="EQ19" s="30"/>
      <c r="ER19" s="57">
        <f t="shared" si="100"/>
        <v>1</v>
      </c>
      <c r="ES19" s="30">
        <v>1</v>
      </c>
      <c r="ET19" s="30"/>
      <c r="EU19" s="48">
        <f t="shared" si="103"/>
        <v>1</v>
      </c>
      <c r="EV19" s="30">
        <v>461</v>
      </c>
      <c r="EW19" s="30"/>
      <c r="EX19" s="57">
        <f t="shared" si="106"/>
        <v>1</v>
      </c>
      <c r="EY19" s="30">
        <v>9</v>
      </c>
      <c r="EZ19" s="30"/>
      <c r="FA19" s="48">
        <f t="shared" si="109"/>
        <v>1</v>
      </c>
      <c r="FB19" s="30">
        <v>44</v>
      </c>
      <c r="FC19" s="30"/>
      <c r="FD19" s="48">
        <f t="shared" si="112"/>
        <v>1</v>
      </c>
      <c r="FE19" s="30">
        <v>86</v>
      </c>
      <c r="FF19" s="30"/>
      <c r="FG19" s="57">
        <f t="shared" si="115"/>
        <v>1</v>
      </c>
      <c r="FH19" s="30">
        <v>11</v>
      </c>
      <c r="FI19" s="30"/>
      <c r="FJ19" s="53">
        <f t="shared" si="118"/>
        <v>1</v>
      </c>
      <c r="FK19" s="30">
        <v>1025</v>
      </c>
      <c r="FL19" s="30"/>
      <c r="FM19" s="57">
        <f t="shared" si="121"/>
        <v>1</v>
      </c>
      <c r="FN19" s="30">
        <v>600</v>
      </c>
      <c r="FO19" s="30"/>
      <c r="FP19" s="48">
        <f t="shared" si="124"/>
        <v>1</v>
      </c>
      <c r="FQ19" s="30">
        <v>57</v>
      </c>
      <c r="FR19" s="30"/>
      <c r="FS19" s="48">
        <f t="shared" si="127"/>
        <v>1</v>
      </c>
      <c r="FT19" s="30"/>
      <c r="FU19" s="30"/>
      <c r="FV19" s="48" t="str">
        <f t="shared" si="130"/>
        <v>-</v>
      </c>
      <c r="FW19" s="30"/>
      <c r="FX19" s="30"/>
      <c r="FY19" s="48" t="str">
        <f t="shared" si="133"/>
        <v>-</v>
      </c>
      <c r="FZ19" s="30">
        <v>4</v>
      </c>
      <c r="GA19" s="30"/>
      <c r="GB19" s="48">
        <f t="shared" si="136"/>
        <v>1</v>
      </c>
      <c r="GC19" s="30">
        <v>2</v>
      </c>
      <c r="GD19" s="30"/>
      <c r="GE19" s="48">
        <f t="shared" si="139"/>
        <v>1</v>
      </c>
      <c r="GF19" s="30"/>
      <c r="GG19" s="30"/>
      <c r="GH19" s="48" t="str">
        <f t="shared" si="142"/>
        <v>-</v>
      </c>
      <c r="GI19" s="30">
        <v>4</v>
      </c>
      <c r="GJ19" s="30"/>
      <c r="GK19" s="48">
        <f t="shared" si="145"/>
        <v>1</v>
      </c>
    </row>
    <row r="20" spans="1:193" s="6" customFormat="1" ht="16.5" customHeight="1" x14ac:dyDescent="0.2">
      <c r="A20" s="9" t="s">
        <v>59</v>
      </c>
      <c r="B20" s="32">
        <f t="shared" ref="B20:B37" si="152">E20+H20+K20+N20+Q20+T20+W20</f>
        <v>81</v>
      </c>
      <c r="C20" s="32">
        <f t="shared" ref="C20:C37" si="153">F20+I20+L20+O20+R20+U20+X20</f>
        <v>0</v>
      </c>
      <c r="D20" s="40">
        <f t="shared" si="6"/>
        <v>1</v>
      </c>
      <c r="E20" s="30">
        <v>7</v>
      </c>
      <c r="F20" s="30"/>
      <c r="G20" s="43">
        <f t="shared" si="7"/>
        <v>1</v>
      </c>
      <c r="H20" s="30">
        <v>3</v>
      </c>
      <c r="I20" s="30"/>
      <c r="J20" s="43">
        <f t="shared" si="8"/>
        <v>1</v>
      </c>
      <c r="K20" s="30">
        <v>53</v>
      </c>
      <c r="L20" s="30"/>
      <c r="M20" s="43">
        <f t="shared" si="9"/>
        <v>1</v>
      </c>
      <c r="N20" s="30">
        <v>17</v>
      </c>
      <c r="O20" s="30"/>
      <c r="P20" s="43">
        <f t="shared" si="10"/>
        <v>1</v>
      </c>
      <c r="Q20" s="30">
        <v>1</v>
      </c>
      <c r="R20" s="30"/>
      <c r="S20" s="43">
        <f t="shared" si="12"/>
        <v>1</v>
      </c>
      <c r="T20" s="30">
        <v>0</v>
      </c>
      <c r="U20" s="30"/>
      <c r="V20" s="43" t="str">
        <f t="shared" si="14"/>
        <v>-</v>
      </c>
      <c r="W20" s="30">
        <v>0</v>
      </c>
      <c r="X20" s="30"/>
      <c r="Y20" s="43" t="str">
        <f t="shared" si="150"/>
        <v>-</v>
      </c>
      <c r="Z20" s="31">
        <f t="shared" ref="Z20:Z37" si="154">AC20+AF20+AI20+AL20+AO20+AR20+AU20+AX20+BA20+BD20+BG20+BJ20</f>
        <v>76</v>
      </c>
      <c r="AA20" s="44">
        <f t="shared" si="146"/>
        <v>0</v>
      </c>
      <c r="AB20" s="45">
        <f t="shared" si="15"/>
        <v>1</v>
      </c>
      <c r="AC20" s="30">
        <v>11</v>
      </c>
      <c r="AD20" s="30"/>
      <c r="AE20" s="43">
        <f t="shared" si="16"/>
        <v>1</v>
      </c>
      <c r="AF20" s="30">
        <v>0</v>
      </c>
      <c r="AG20" s="30"/>
      <c r="AH20" s="48" t="str">
        <f t="shared" si="17"/>
        <v>-</v>
      </c>
      <c r="AI20" s="30">
        <v>0</v>
      </c>
      <c r="AJ20" s="30"/>
      <c r="AK20" s="57" t="str">
        <f t="shared" si="18"/>
        <v>-</v>
      </c>
      <c r="AL20" s="30">
        <v>0</v>
      </c>
      <c r="AM20" s="30"/>
      <c r="AN20" s="57" t="str">
        <f t="shared" si="20"/>
        <v>-</v>
      </c>
      <c r="AO20" s="30">
        <v>9</v>
      </c>
      <c r="AP20" s="30"/>
      <c r="AQ20" s="48">
        <f t="shared" si="21"/>
        <v>1</v>
      </c>
      <c r="AR20" s="30">
        <v>0</v>
      </c>
      <c r="AS20" s="30"/>
      <c r="AT20" s="48" t="str">
        <f t="shared" si="22"/>
        <v>-</v>
      </c>
      <c r="AU20" s="30">
        <v>0</v>
      </c>
      <c r="AV20" s="30"/>
      <c r="AW20" s="48" t="str">
        <f t="shared" si="23"/>
        <v>-</v>
      </c>
      <c r="AX20" s="30">
        <v>2</v>
      </c>
      <c r="AY20" s="30"/>
      <c r="AZ20" s="57">
        <f t="shared" si="24"/>
        <v>1</v>
      </c>
      <c r="BA20" s="30"/>
      <c r="BB20" s="30"/>
      <c r="BC20" s="57" t="str">
        <f t="shared" si="25"/>
        <v>-</v>
      </c>
      <c r="BD20" s="30">
        <v>54</v>
      </c>
      <c r="BE20" s="30"/>
      <c r="BF20" s="48">
        <f t="shared" si="26"/>
        <v>1</v>
      </c>
      <c r="BG20" s="30">
        <v>0</v>
      </c>
      <c r="BH20" s="30"/>
      <c r="BI20" s="48" t="str">
        <f t="shared" si="27"/>
        <v>-</v>
      </c>
      <c r="BJ20" s="30">
        <v>0</v>
      </c>
      <c r="BK20" s="30"/>
      <c r="BL20" s="48" t="str">
        <f t="shared" si="29"/>
        <v>-</v>
      </c>
      <c r="BM20" s="33">
        <f t="shared" ref="BM20:BM37" si="155">BP20+BS20+BV20</f>
        <v>38</v>
      </c>
      <c r="BN20" s="33">
        <f t="shared" ref="BN20:BN37" si="156">BQ20+BT20+BW20</f>
        <v>0</v>
      </c>
      <c r="BO20" s="49">
        <f t="shared" si="32"/>
        <v>1</v>
      </c>
      <c r="BP20" s="30">
        <v>38</v>
      </c>
      <c r="BQ20" s="30"/>
      <c r="BR20" s="48">
        <f t="shared" si="35"/>
        <v>1</v>
      </c>
      <c r="BS20" s="30">
        <v>0</v>
      </c>
      <c r="BT20" s="30"/>
      <c r="BU20" s="48" t="str">
        <f t="shared" si="38"/>
        <v>-</v>
      </c>
      <c r="BV20" s="30">
        <v>0</v>
      </c>
      <c r="BW20" s="30"/>
      <c r="BX20" s="50" t="str">
        <f t="shared" si="40"/>
        <v>-</v>
      </c>
      <c r="BY20" s="36">
        <f t="shared" ref="BY20:BZ37" si="157">CB20+CE20+CH20+CK20+CN20+CQ20+CT20+CW20</f>
        <v>85</v>
      </c>
      <c r="BZ20" s="36">
        <f t="shared" si="157"/>
        <v>0</v>
      </c>
      <c r="CA20" s="52">
        <f t="shared" si="41"/>
        <v>1</v>
      </c>
      <c r="CB20" s="30">
        <v>2</v>
      </c>
      <c r="CC20" s="46"/>
      <c r="CD20" s="48">
        <f t="shared" si="42"/>
        <v>1</v>
      </c>
      <c r="CE20" s="30"/>
      <c r="CF20" s="46"/>
      <c r="CG20" s="48" t="str">
        <f t="shared" si="44"/>
        <v>-</v>
      </c>
      <c r="CH20" s="30">
        <v>1</v>
      </c>
      <c r="CI20" s="46"/>
      <c r="CJ20" s="48">
        <f t="shared" si="46"/>
        <v>1</v>
      </c>
      <c r="CK20" s="30"/>
      <c r="CL20" s="46"/>
      <c r="CM20" s="48" t="str">
        <f t="shared" si="48"/>
        <v>-</v>
      </c>
      <c r="CN20" s="30"/>
      <c r="CO20" s="46"/>
      <c r="CP20" s="48" t="str">
        <f t="shared" si="50"/>
        <v>-</v>
      </c>
      <c r="CQ20" s="30">
        <v>82</v>
      </c>
      <c r="CR20" s="46"/>
      <c r="CS20" s="48">
        <f t="shared" si="52"/>
        <v>1</v>
      </c>
      <c r="CT20" s="30"/>
      <c r="CU20" s="46"/>
      <c r="CV20" s="48" t="str">
        <f t="shared" si="54"/>
        <v>-</v>
      </c>
      <c r="CW20" s="30"/>
      <c r="CX20" s="46"/>
      <c r="CY20" s="48" t="str">
        <f t="shared" si="56"/>
        <v>-</v>
      </c>
      <c r="CZ20" s="30">
        <v>567</v>
      </c>
      <c r="DA20" s="30"/>
      <c r="DB20" s="57">
        <f t="shared" si="59"/>
        <v>1</v>
      </c>
      <c r="DC20" s="30">
        <v>744</v>
      </c>
      <c r="DD20" s="30"/>
      <c r="DE20" s="57">
        <f t="shared" si="62"/>
        <v>1</v>
      </c>
      <c r="DF20" s="30"/>
      <c r="DG20" s="30"/>
      <c r="DH20" s="57" t="str">
        <f t="shared" si="65"/>
        <v>-</v>
      </c>
      <c r="DI20" s="30">
        <v>382</v>
      </c>
      <c r="DJ20" s="30"/>
      <c r="DK20" s="57">
        <f t="shared" si="67"/>
        <v>1</v>
      </c>
      <c r="DL20" s="30">
        <v>38</v>
      </c>
      <c r="DM20" s="30"/>
      <c r="DN20" s="48">
        <f t="shared" si="70"/>
        <v>1</v>
      </c>
      <c r="DO20" s="30">
        <v>16</v>
      </c>
      <c r="DP20" s="30"/>
      <c r="DQ20" s="57">
        <f t="shared" si="73"/>
        <v>1</v>
      </c>
      <c r="DR20" s="30">
        <v>498</v>
      </c>
      <c r="DS20" s="30"/>
      <c r="DT20" s="57">
        <f t="shared" si="76"/>
        <v>1</v>
      </c>
      <c r="DU20" s="30">
        <v>32</v>
      </c>
      <c r="DV20" s="30"/>
      <c r="DW20" s="57">
        <f t="shared" si="79"/>
        <v>1</v>
      </c>
      <c r="DX20" s="30">
        <v>12</v>
      </c>
      <c r="DY20" s="30"/>
      <c r="DZ20" s="48">
        <f t="shared" si="82"/>
        <v>1</v>
      </c>
      <c r="EA20" s="30">
        <v>39</v>
      </c>
      <c r="EB20" s="30"/>
      <c r="EC20" s="48">
        <f t="shared" si="85"/>
        <v>1</v>
      </c>
      <c r="ED20" s="30">
        <v>0</v>
      </c>
      <c r="EE20" s="30"/>
      <c r="EF20" s="57" t="str">
        <f t="shared" si="88"/>
        <v>-</v>
      </c>
      <c r="EG20" s="30">
        <v>24</v>
      </c>
      <c r="EH20" s="30"/>
      <c r="EI20" s="48">
        <f t="shared" si="91"/>
        <v>1</v>
      </c>
      <c r="EJ20" s="30">
        <v>15</v>
      </c>
      <c r="EK20" s="30"/>
      <c r="EL20" s="48">
        <f t="shared" si="94"/>
        <v>1</v>
      </c>
      <c r="EM20" s="30">
        <v>30</v>
      </c>
      <c r="EN20" s="30"/>
      <c r="EO20" s="57">
        <f t="shared" si="97"/>
        <v>1</v>
      </c>
      <c r="EP20" s="30">
        <v>6</v>
      </c>
      <c r="EQ20" s="30"/>
      <c r="ER20" s="57">
        <f t="shared" si="100"/>
        <v>1</v>
      </c>
      <c r="ES20" s="30"/>
      <c r="ET20" s="30"/>
      <c r="EU20" s="48" t="str">
        <f t="shared" si="103"/>
        <v>-</v>
      </c>
      <c r="EV20" s="30">
        <v>516</v>
      </c>
      <c r="EW20" s="30"/>
      <c r="EX20" s="57">
        <f t="shared" si="106"/>
        <v>1</v>
      </c>
      <c r="EY20" s="30">
        <v>0</v>
      </c>
      <c r="EZ20" s="30"/>
      <c r="FA20" s="48" t="str">
        <f t="shared" si="109"/>
        <v>-</v>
      </c>
      <c r="FB20" s="30">
        <v>61</v>
      </c>
      <c r="FC20" s="30"/>
      <c r="FD20" s="48">
        <f t="shared" si="112"/>
        <v>1</v>
      </c>
      <c r="FE20" s="30">
        <v>76</v>
      </c>
      <c r="FF20" s="30"/>
      <c r="FG20" s="57">
        <f t="shared" si="115"/>
        <v>1</v>
      </c>
      <c r="FH20" s="30">
        <v>9</v>
      </c>
      <c r="FI20" s="30"/>
      <c r="FJ20" s="53">
        <f t="shared" si="118"/>
        <v>1</v>
      </c>
      <c r="FK20" s="30">
        <v>636</v>
      </c>
      <c r="FL20" s="30"/>
      <c r="FM20" s="57">
        <f t="shared" si="121"/>
        <v>1</v>
      </c>
      <c r="FN20" s="30">
        <v>0</v>
      </c>
      <c r="FO20" s="30"/>
      <c r="FP20" s="48" t="str">
        <f t="shared" si="124"/>
        <v>-</v>
      </c>
      <c r="FQ20" s="30">
        <v>38</v>
      </c>
      <c r="FR20" s="30"/>
      <c r="FS20" s="48">
        <f t="shared" si="127"/>
        <v>1</v>
      </c>
      <c r="FT20" s="30">
        <v>0</v>
      </c>
      <c r="FU20" s="30"/>
      <c r="FV20" s="48" t="str">
        <f t="shared" si="130"/>
        <v>-</v>
      </c>
      <c r="FW20" s="30">
        <v>0</v>
      </c>
      <c r="FX20" s="30"/>
      <c r="FY20" s="48" t="str">
        <f t="shared" si="133"/>
        <v>-</v>
      </c>
      <c r="FZ20" s="30">
        <v>1</v>
      </c>
      <c r="GA20" s="30"/>
      <c r="GB20" s="48">
        <f t="shared" si="136"/>
        <v>1</v>
      </c>
      <c r="GC20" s="30">
        <v>1</v>
      </c>
      <c r="GD20" s="30"/>
      <c r="GE20" s="48">
        <f t="shared" si="139"/>
        <v>1</v>
      </c>
      <c r="GF20" s="30">
        <v>0</v>
      </c>
      <c r="GG20" s="30"/>
      <c r="GH20" s="48" t="str">
        <f t="shared" si="142"/>
        <v>-</v>
      </c>
      <c r="GI20" s="30">
        <v>1</v>
      </c>
      <c r="GJ20" s="30"/>
      <c r="GK20" s="48">
        <f t="shared" si="145"/>
        <v>1</v>
      </c>
    </row>
    <row r="21" spans="1:193" s="6" customFormat="1" ht="16.5" customHeight="1" x14ac:dyDescent="0.2">
      <c r="A21" s="9" t="s">
        <v>60</v>
      </c>
      <c r="B21" s="32">
        <f t="shared" si="152"/>
        <v>69</v>
      </c>
      <c r="C21" s="32">
        <f t="shared" si="153"/>
        <v>0</v>
      </c>
      <c r="D21" s="40">
        <f t="shared" si="6"/>
        <v>1</v>
      </c>
      <c r="E21" s="30">
        <v>3</v>
      </c>
      <c r="F21" s="30"/>
      <c r="G21" s="43">
        <f t="shared" si="7"/>
        <v>1</v>
      </c>
      <c r="H21" s="30">
        <v>2</v>
      </c>
      <c r="I21" s="30"/>
      <c r="J21" s="43">
        <f t="shared" si="8"/>
        <v>1</v>
      </c>
      <c r="K21" s="30">
        <v>57</v>
      </c>
      <c r="L21" s="30"/>
      <c r="M21" s="43">
        <f t="shared" si="9"/>
        <v>1</v>
      </c>
      <c r="N21" s="30">
        <v>7</v>
      </c>
      <c r="O21" s="30"/>
      <c r="P21" s="43">
        <f t="shared" si="10"/>
        <v>1</v>
      </c>
      <c r="Q21" s="30">
        <v>0</v>
      </c>
      <c r="R21" s="30"/>
      <c r="S21" s="43" t="str">
        <f t="shared" si="12"/>
        <v>-</v>
      </c>
      <c r="T21" s="30"/>
      <c r="U21" s="30"/>
      <c r="V21" s="43" t="str">
        <f t="shared" si="14"/>
        <v>-</v>
      </c>
      <c r="W21" s="30"/>
      <c r="X21" s="30"/>
      <c r="Y21" s="43" t="str">
        <f t="shared" si="150"/>
        <v>-</v>
      </c>
      <c r="Z21" s="31">
        <f t="shared" si="154"/>
        <v>81</v>
      </c>
      <c r="AA21" s="44">
        <f t="shared" si="146"/>
        <v>0</v>
      </c>
      <c r="AB21" s="45">
        <f t="shared" si="15"/>
        <v>1</v>
      </c>
      <c r="AC21" s="30">
        <v>6</v>
      </c>
      <c r="AD21" s="30"/>
      <c r="AE21" s="43">
        <f t="shared" si="16"/>
        <v>1</v>
      </c>
      <c r="AF21" s="30">
        <v>0</v>
      </c>
      <c r="AG21" s="30"/>
      <c r="AH21" s="48" t="str">
        <f t="shared" si="17"/>
        <v>-</v>
      </c>
      <c r="AI21" s="30"/>
      <c r="AJ21" s="30"/>
      <c r="AK21" s="57" t="str">
        <f t="shared" si="18"/>
        <v>-</v>
      </c>
      <c r="AL21" s="30"/>
      <c r="AM21" s="30"/>
      <c r="AN21" s="57" t="str">
        <f t="shared" si="20"/>
        <v>-</v>
      </c>
      <c r="AO21" s="30">
        <v>7</v>
      </c>
      <c r="AP21" s="30"/>
      <c r="AQ21" s="48">
        <f t="shared" si="21"/>
        <v>1</v>
      </c>
      <c r="AR21" s="30"/>
      <c r="AS21" s="30"/>
      <c r="AT21" s="48" t="str">
        <f t="shared" si="22"/>
        <v>-</v>
      </c>
      <c r="AU21" s="30">
        <v>1</v>
      </c>
      <c r="AV21" s="30"/>
      <c r="AW21" s="48">
        <f t="shared" si="23"/>
        <v>1</v>
      </c>
      <c r="AX21" s="30">
        <v>1</v>
      </c>
      <c r="AY21" s="30"/>
      <c r="AZ21" s="57">
        <f t="shared" si="24"/>
        <v>1</v>
      </c>
      <c r="BA21" s="30">
        <v>1</v>
      </c>
      <c r="BB21" s="30"/>
      <c r="BC21" s="57">
        <f t="shared" si="25"/>
        <v>1</v>
      </c>
      <c r="BD21" s="30">
        <v>65</v>
      </c>
      <c r="BE21" s="30"/>
      <c r="BF21" s="48">
        <f t="shared" si="26"/>
        <v>1</v>
      </c>
      <c r="BG21" s="30"/>
      <c r="BH21" s="30"/>
      <c r="BI21" s="48" t="str">
        <f t="shared" si="27"/>
        <v>-</v>
      </c>
      <c r="BJ21" s="30"/>
      <c r="BK21" s="30"/>
      <c r="BL21" s="48" t="str">
        <f t="shared" si="29"/>
        <v>-</v>
      </c>
      <c r="BM21" s="33">
        <f t="shared" si="155"/>
        <v>42</v>
      </c>
      <c r="BN21" s="33">
        <f t="shared" si="156"/>
        <v>0</v>
      </c>
      <c r="BO21" s="49">
        <f t="shared" si="32"/>
        <v>1</v>
      </c>
      <c r="BP21" s="30">
        <v>42</v>
      </c>
      <c r="BQ21" s="30"/>
      <c r="BR21" s="48">
        <f t="shared" si="35"/>
        <v>1</v>
      </c>
      <c r="BS21" s="30"/>
      <c r="BT21" s="30"/>
      <c r="BU21" s="48" t="str">
        <f t="shared" si="38"/>
        <v>-</v>
      </c>
      <c r="BV21" s="30"/>
      <c r="BW21" s="30"/>
      <c r="BX21" s="50" t="str">
        <f t="shared" si="40"/>
        <v>-</v>
      </c>
      <c r="BY21" s="36">
        <f t="shared" si="157"/>
        <v>55</v>
      </c>
      <c r="BZ21" s="36">
        <f t="shared" si="157"/>
        <v>0</v>
      </c>
      <c r="CA21" s="52">
        <f t="shared" si="41"/>
        <v>1</v>
      </c>
      <c r="CB21" s="30">
        <v>3</v>
      </c>
      <c r="CC21" s="46"/>
      <c r="CD21" s="48">
        <f t="shared" si="42"/>
        <v>1</v>
      </c>
      <c r="CE21" s="30"/>
      <c r="CF21" s="46"/>
      <c r="CG21" s="48" t="str">
        <f t="shared" si="44"/>
        <v>-</v>
      </c>
      <c r="CH21" s="30">
        <v>1</v>
      </c>
      <c r="CI21" s="46"/>
      <c r="CJ21" s="48">
        <f t="shared" si="46"/>
        <v>1</v>
      </c>
      <c r="CK21" s="30"/>
      <c r="CL21" s="46"/>
      <c r="CM21" s="48" t="str">
        <f t="shared" si="48"/>
        <v>-</v>
      </c>
      <c r="CN21" s="30"/>
      <c r="CO21" s="46"/>
      <c r="CP21" s="48" t="str">
        <f t="shared" si="50"/>
        <v>-</v>
      </c>
      <c r="CQ21" s="30">
        <v>51</v>
      </c>
      <c r="CR21" s="46"/>
      <c r="CS21" s="48">
        <f t="shared" si="52"/>
        <v>1</v>
      </c>
      <c r="CT21" s="30"/>
      <c r="CU21" s="46"/>
      <c r="CV21" s="48" t="str">
        <f t="shared" si="54"/>
        <v>-</v>
      </c>
      <c r="CW21" s="30"/>
      <c r="CX21" s="46"/>
      <c r="CY21" s="48" t="str">
        <f t="shared" si="56"/>
        <v>-</v>
      </c>
      <c r="CZ21" s="30">
        <v>260</v>
      </c>
      <c r="DA21" s="30"/>
      <c r="DB21" s="57">
        <f t="shared" si="59"/>
        <v>1</v>
      </c>
      <c r="DC21" s="30">
        <v>703</v>
      </c>
      <c r="DD21" s="30"/>
      <c r="DE21" s="57">
        <f t="shared" si="62"/>
        <v>1</v>
      </c>
      <c r="DF21" s="30"/>
      <c r="DG21" s="30"/>
      <c r="DH21" s="57" t="str">
        <f t="shared" si="65"/>
        <v>-</v>
      </c>
      <c r="DI21" s="30">
        <v>346</v>
      </c>
      <c r="DJ21" s="30"/>
      <c r="DK21" s="57">
        <f t="shared" si="67"/>
        <v>1</v>
      </c>
      <c r="DL21" s="30">
        <v>27</v>
      </c>
      <c r="DM21" s="30"/>
      <c r="DN21" s="48">
        <f t="shared" si="70"/>
        <v>1</v>
      </c>
      <c r="DO21" s="30">
        <v>36</v>
      </c>
      <c r="DP21" s="30"/>
      <c r="DQ21" s="57">
        <f t="shared" si="73"/>
        <v>1</v>
      </c>
      <c r="DR21" s="30">
        <v>331</v>
      </c>
      <c r="DS21" s="30"/>
      <c r="DT21" s="57">
        <f t="shared" si="76"/>
        <v>1</v>
      </c>
      <c r="DU21" s="30">
        <v>31</v>
      </c>
      <c r="DV21" s="30"/>
      <c r="DW21" s="57">
        <f t="shared" si="79"/>
        <v>1</v>
      </c>
      <c r="DX21" s="30">
        <v>42</v>
      </c>
      <c r="DY21" s="30"/>
      <c r="DZ21" s="48">
        <f t="shared" si="82"/>
        <v>1</v>
      </c>
      <c r="EA21" s="30">
        <v>58</v>
      </c>
      <c r="EB21" s="30"/>
      <c r="EC21" s="48">
        <f t="shared" si="85"/>
        <v>1</v>
      </c>
      <c r="ED21" s="30">
        <v>33</v>
      </c>
      <c r="EE21" s="30"/>
      <c r="EF21" s="57">
        <f t="shared" si="88"/>
        <v>1</v>
      </c>
      <c r="EG21" s="30">
        <v>0</v>
      </c>
      <c r="EH21" s="30"/>
      <c r="EI21" s="48" t="str">
        <f t="shared" si="91"/>
        <v>-</v>
      </c>
      <c r="EJ21" s="30">
        <v>34</v>
      </c>
      <c r="EK21" s="30"/>
      <c r="EL21" s="48">
        <f t="shared" si="94"/>
        <v>1</v>
      </c>
      <c r="EM21" s="30">
        <v>38</v>
      </c>
      <c r="EN21" s="30"/>
      <c r="EO21" s="57">
        <f t="shared" si="97"/>
        <v>1</v>
      </c>
      <c r="EP21" s="30">
        <v>0</v>
      </c>
      <c r="EQ21" s="30"/>
      <c r="ER21" s="57" t="str">
        <f t="shared" si="100"/>
        <v>-</v>
      </c>
      <c r="ES21" s="30">
        <v>0</v>
      </c>
      <c r="ET21" s="30"/>
      <c r="EU21" s="48" t="str">
        <f t="shared" si="103"/>
        <v>-</v>
      </c>
      <c r="EV21" s="30">
        <v>317</v>
      </c>
      <c r="EW21" s="30"/>
      <c r="EX21" s="57">
        <f t="shared" si="106"/>
        <v>1</v>
      </c>
      <c r="EY21" s="30">
        <v>27</v>
      </c>
      <c r="EZ21" s="30"/>
      <c r="FA21" s="48">
        <f t="shared" si="109"/>
        <v>1</v>
      </c>
      <c r="FB21" s="30">
        <v>31</v>
      </c>
      <c r="FC21" s="30"/>
      <c r="FD21" s="48">
        <f t="shared" si="112"/>
        <v>1</v>
      </c>
      <c r="FE21" s="30">
        <v>78</v>
      </c>
      <c r="FF21" s="30"/>
      <c r="FG21" s="57">
        <f t="shared" si="115"/>
        <v>1</v>
      </c>
      <c r="FH21" s="30">
        <v>9</v>
      </c>
      <c r="FI21" s="30"/>
      <c r="FJ21" s="53">
        <f t="shared" si="118"/>
        <v>1</v>
      </c>
      <c r="FK21" s="30">
        <v>831</v>
      </c>
      <c r="FL21" s="30"/>
      <c r="FM21" s="57">
        <f t="shared" si="121"/>
        <v>1</v>
      </c>
      <c r="FN21" s="30">
        <v>142</v>
      </c>
      <c r="FO21" s="30"/>
      <c r="FP21" s="48">
        <f t="shared" si="124"/>
        <v>1</v>
      </c>
      <c r="FQ21" s="30">
        <v>34</v>
      </c>
      <c r="FR21" s="30"/>
      <c r="FS21" s="48">
        <f t="shared" si="127"/>
        <v>1</v>
      </c>
      <c r="FT21" s="30">
        <v>0</v>
      </c>
      <c r="FU21" s="30"/>
      <c r="FV21" s="48" t="str">
        <f t="shared" si="130"/>
        <v>-</v>
      </c>
      <c r="FW21" s="30">
        <v>0</v>
      </c>
      <c r="FX21" s="30"/>
      <c r="FY21" s="48" t="str">
        <f t="shared" si="133"/>
        <v>-</v>
      </c>
      <c r="FZ21" s="30">
        <v>1</v>
      </c>
      <c r="GA21" s="30"/>
      <c r="GB21" s="48">
        <f t="shared" si="136"/>
        <v>1</v>
      </c>
      <c r="GC21" s="30">
        <v>0</v>
      </c>
      <c r="GD21" s="30"/>
      <c r="GE21" s="48" t="str">
        <f t="shared" si="139"/>
        <v>-</v>
      </c>
      <c r="GF21" s="30">
        <v>0</v>
      </c>
      <c r="GG21" s="30"/>
      <c r="GH21" s="48" t="str">
        <f t="shared" si="142"/>
        <v>-</v>
      </c>
      <c r="GI21" s="30">
        <v>18</v>
      </c>
      <c r="GJ21" s="30"/>
      <c r="GK21" s="48">
        <f t="shared" si="145"/>
        <v>1</v>
      </c>
    </row>
    <row r="22" spans="1:193" s="6" customFormat="1" ht="16.5" customHeight="1" x14ac:dyDescent="0.2">
      <c r="A22" s="9" t="s">
        <v>61</v>
      </c>
      <c r="B22" s="32">
        <f t="shared" si="152"/>
        <v>122</v>
      </c>
      <c r="C22" s="32">
        <f t="shared" si="153"/>
        <v>0</v>
      </c>
      <c r="D22" s="40">
        <f t="shared" si="6"/>
        <v>1</v>
      </c>
      <c r="E22" s="30">
        <v>5</v>
      </c>
      <c r="F22" s="30"/>
      <c r="G22" s="43">
        <f t="shared" si="7"/>
        <v>1</v>
      </c>
      <c r="H22" s="30">
        <v>12</v>
      </c>
      <c r="I22" s="30"/>
      <c r="J22" s="43">
        <f t="shared" si="8"/>
        <v>1</v>
      </c>
      <c r="K22" s="30">
        <v>79</v>
      </c>
      <c r="L22" s="30"/>
      <c r="M22" s="43">
        <f t="shared" si="9"/>
        <v>1</v>
      </c>
      <c r="N22" s="30">
        <v>24</v>
      </c>
      <c r="O22" s="30"/>
      <c r="P22" s="43">
        <f t="shared" si="10"/>
        <v>1</v>
      </c>
      <c r="Q22" s="30">
        <v>0</v>
      </c>
      <c r="R22" s="30"/>
      <c r="S22" s="43" t="str">
        <f t="shared" si="12"/>
        <v>-</v>
      </c>
      <c r="T22" s="30">
        <v>2</v>
      </c>
      <c r="U22" s="30"/>
      <c r="V22" s="43">
        <f t="shared" si="14"/>
        <v>1</v>
      </c>
      <c r="W22" s="30"/>
      <c r="X22" s="30"/>
      <c r="Y22" s="43" t="str">
        <f t="shared" si="150"/>
        <v>-</v>
      </c>
      <c r="Z22" s="31">
        <f t="shared" si="154"/>
        <v>62</v>
      </c>
      <c r="AA22" s="44">
        <f t="shared" si="146"/>
        <v>0</v>
      </c>
      <c r="AB22" s="45">
        <f t="shared" si="15"/>
        <v>1</v>
      </c>
      <c r="AC22" s="30">
        <v>8</v>
      </c>
      <c r="AD22" s="30"/>
      <c r="AE22" s="43">
        <f t="shared" si="16"/>
        <v>1</v>
      </c>
      <c r="AF22" s="30">
        <v>1</v>
      </c>
      <c r="AG22" s="30"/>
      <c r="AH22" s="48">
        <f t="shared" si="17"/>
        <v>1</v>
      </c>
      <c r="AI22" s="30">
        <v>1</v>
      </c>
      <c r="AJ22" s="30"/>
      <c r="AK22" s="57">
        <f t="shared" si="18"/>
        <v>1</v>
      </c>
      <c r="AL22" s="30">
        <v>1</v>
      </c>
      <c r="AM22" s="30"/>
      <c r="AN22" s="57">
        <f t="shared" si="20"/>
        <v>1</v>
      </c>
      <c r="AO22" s="30">
        <v>30</v>
      </c>
      <c r="AP22" s="30"/>
      <c r="AQ22" s="48">
        <f t="shared" si="21"/>
        <v>1</v>
      </c>
      <c r="AR22" s="30"/>
      <c r="AS22" s="30"/>
      <c r="AT22" s="48" t="str">
        <f t="shared" si="22"/>
        <v>-</v>
      </c>
      <c r="AU22" s="30">
        <v>2</v>
      </c>
      <c r="AV22" s="30"/>
      <c r="AW22" s="48">
        <f t="shared" si="23"/>
        <v>1</v>
      </c>
      <c r="AX22" s="30">
        <v>1</v>
      </c>
      <c r="AY22" s="30"/>
      <c r="AZ22" s="57">
        <f t="shared" si="24"/>
        <v>1</v>
      </c>
      <c r="BA22" s="30"/>
      <c r="BB22" s="30"/>
      <c r="BC22" s="57" t="str">
        <f t="shared" si="25"/>
        <v>-</v>
      </c>
      <c r="BD22" s="30">
        <v>2</v>
      </c>
      <c r="BE22" s="30"/>
      <c r="BF22" s="48">
        <f t="shared" si="26"/>
        <v>1</v>
      </c>
      <c r="BG22" s="30"/>
      <c r="BH22" s="30"/>
      <c r="BI22" s="48" t="str">
        <f t="shared" si="27"/>
        <v>-</v>
      </c>
      <c r="BJ22" s="30">
        <v>16</v>
      </c>
      <c r="BK22" s="30"/>
      <c r="BL22" s="48">
        <f t="shared" si="29"/>
        <v>1</v>
      </c>
      <c r="BM22" s="33">
        <f t="shared" si="155"/>
        <v>58</v>
      </c>
      <c r="BN22" s="33">
        <f t="shared" si="156"/>
        <v>0</v>
      </c>
      <c r="BO22" s="49">
        <f t="shared" si="32"/>
        <v>1</v>
      </c>
      <c r="BP22" s="30">
        <v>58</v>
      </c>
      <c r="BQ22" s="30"/>
      <c r="BR22" s="48">
        <f t="shared" si="35"/>
        <v>1</v>
      </c>
      <c r="BS22" s="30"/>
      <c r="BT22" s="30"/>
      <c r="BU22" s="48" t="str">
        <f t="shared" si="38"/>
        <v>-</v>
      </c>
      <c r="BV22" s="30"/>
      <c r="BW22" s="30"/>
      <c r="BX22" s="50" t="str">
        <f t="shared" si="40"/>
        <v>-</v>
      </c>
      <c r="BY22" s="36">
        <f t="shared" si="157"/>
        <v>120</v>
      </c>
      <c r="BZ22" s="36">
        <f t="shared" si="157"/>
        <v>0</v>
      </c>
      <c r="CA22" s="52">
        <f t="shared" si="41"/>
        <v>1</v>
      </c>
      <c r="CB22" s="30">
        <v>56</v>
      </c>
      <c r="CC22" s="46"/>
      <c r="CD22" s="48">
        <f t="shared" si="42"/>
        <v>1</v>
      </c>
      <c r="CE22" s="30"/>
      <c r="CF22" s="46"/>
      <c r="CG22" s="48" t="str">
        <f t="shared" si="44"/>
        <v>-</v>
      </c>
      <c r="CH22" s="30"/>
      <c r="CI22" s="46"/>
      <c r="CJ22" s="48" t="str">
        <f t="shared" si="46"/>
        <v>-</v>
      </c>
      <c r="CK22" s="30"/>
      <c r="CL22" s="46"/>
      <c r="CM22" s="48" t="str">
        <f t="shared" si="48"/>
        <v>-</v>
      </c>
      <c r="CN22" s="30"/>
      <c r="CO22" s="46"/>
      <c r="CP22" s="48" t="str">
        <f t="shared" si="50"/>
        <v>-</v>
      </c>
      <c r="CQ22" s="30">
        <v>64</v>
      </c>
      <c r="CR22" s="46"/>
      <c r="CS22" s="48">
        <f t="shared" si="52"/>
        <v>1</v>
      </c>
      <c r="CT22" s="30"/>
      <c r="CU22" s="46"/>
      <c r="CV22" s="48" t="str">
        <f t="shared" si="54"/>
        <v>-</v>
      </c>
      <c r="CW22" s="30"/>
      <c r="CX22" s="46"/>
      <c r="CY22" s="48" t="str">
        <f t="shared" si="56"/>
        <v>-</v>
      </c>
      <c r="CZ22" s="30">
        <v>958</v>
      </c>
      <c r="DA22" s="30"/>
      <c r="DB22" s="57">
        <f t="shared" si="59"/>
        <v>1</v>
      </c>
      <c r="DC22" s="30">
        <v>1356</v>
      </c>
      <c r="DD22" s="30"/>
      <c r="DE22" s="57">
        <f t="shared" si="62"/>
        <v>1</v>
      </c>
      <c r="DF22" s="30">
        <v>4</v>
      </c>
      <c r="DG22" s="30"/>
      <c r="DH22" s="57">
        <f t="shared" si="65"/>
        <v>1</v>
      </c>
      <c r="DI22" s="30">
        <v>612</v>
      </c>
      <c r="DJ22" s="30"/>
      <c r="DK22" s="57">
        <f t="shared" si="67"/>
        <v>1</v>
      </c>
      <c r="DL22" s="30">
        <v>50</v>
      </c>
      <c r="DM22" s="30"/>
      <c r="DN22" s="48">
        <f t="shared" si="70"/>
        <v>1</v>
      </c>
      <c r="DO22" s="30">
        <v>19</v>
      </c>
      <c r="DP22" s="30"/>
      <c r="DQ22" s="57">
        <f t="shared" si="73"/>
        <v>1</v>
      </c>
      <c r="DR22" s="30">
        <v>924</v>
      </c>
      <c r="DS22" s="30"/>
      <c r="DT22" s="57">
        <f t="shared" si="76"/>
        <v>1</v>
      </c>
      <c r="DU22" s="30">
        <v>98</v>
      </c>
      <c r="DV22" s="30"/>
      <c r="DW22" s="57">
        <f t="shared" si="79"/>
        <v>1</v>
      </c>
      <c r="DX22" s="30">
        <v>35</v>
      </c>
      <c r="DY22" s="30"/>
      <c r="DZ22" s="48">
        <f t="shared" si="82"/>
        <v>1</v>
      </c>
      <c r="EA22" s="30">
        <v>87</v>
      </c>
      <c r="EB22" s="30"/>
      <c r="EC22" s="48">
        <f t="shared" si="85"/>
        <v>1</v>
      </c>
      <c r="ED22" s="30">
        <v>0</v>
      </c>
      <c r="EE22" s="30"/>
      <c r="EF22" s="57" t="str">
        <f t="shared" si="88"/>
        <v>-</v>
      </c>
      <c r="EG22" s="30">
        <v>59</v>
      </c>
      <c r="EH22" s="30"/>
      <c r="EI22" s="48">
        <f t="shared" si="91"/>
        <v>1</v>
      </c>
      <c r="EJ22" s="30">
        <v>37</v>
      </c>
      <c r="EK22" s="30"/>
      <c r="EL22" s="48">
        <f t="shared" si="94"/>
        <v>1</v>
      </c>
      <c r="EM22" s="30">
        <v>48</v>
      </c>
      <c r="EN22" s="30"/>
      <c r="EO22" s="57">
        <f t="shared" si="97"/>
        <v>1</v>
      </c>
      <c r="EP22" s="30">
        <v>0</v>
      </c>
      <c r="EQ22" s="30"/>
      <c r="ER22" s="57" t="str">
        <f t="shared" si="100"/>
        <v>-</v>
      </c>
      <c r="ES22" s="30">
        <v>0</v>
      </c>
      <c r="ET22" s="30"/>
      <c r="EU22" s="48" t="str">
        <f t="shared" si="103"/>
        <v>-</v>
      </c>
      <c r="EV22" s="30">
        <v>768</v>
      </c>
      <c r="EW22" s="30"/>
      <c r="EX22" s="57">
        <f t="shared" si="106"/>
        <v>1</v>
      </c>
      <c r="EY22" s="30">
        <v>25</v>
      </c>
      <c r="EZ22" s="30"/>
      <c r="FA22" s="48">
        <f t="shared" si="109"/>
        <v>1</v>
      </c>
      <c r="FB22" s="30">
        <v>28</v>
      </c>
      <c r="FC22" s="30"/>
      <c r="FD22" s="48">
        <f t="shared" si="112"/>
        <v>1</v>
      </c>
      <c r="FE22" s="30">
        <v>37</v>
      </c>
      <c r="FF22" s="30"/>
      <c r="FG22" s="57">
        <f t="shared" si="115"/>
        <v>1</v>
      </c>
      <c r="FH22" s="30">
        <v>4</v>
      </c>
      <c r="FI22" s="30"/>
      <c r="FJ22" s="53">
        <f t="shared" si="118"/>
        <v>1</v>
      </c>
      <c r="FK22" s="30">
        <v>1163</v>
      </c>
      <c r="FL22" s="30"/>
      <c r="FM22" s="57">
        <f t="shared" si="121"/>
        <v>1</v>
      </c>
      <c r="FN22" s="30">
        <v>225</v>
      </c>
      <c r="FO22" s="30"/>
      <c r="FP22" s="48">
        <f t="shared" si="124"/>
        <v>1</v>
      </c>
      <c r="FQ22" s="30">
        <v>50</v>
      </c>
      <c r="FR22" s="30"/>
      <c r="FS22" s="48">
        <f t="shared" si="127"/>
        <v>1</v>
      </c>
      <c r="FT22" s="30">
        <v>0</v>
      </c>
      <c r="FU22" s="30"/>
      <c r="FV22" s="48" t="str">
        <f t="shared" si="130"/>
        <v>-</v>
      </c>
      <c r="FW22" s="30">
        <v>0</v>
      </c>
      <c r="FX22" s="30"/>
      <c r="FY22" s="48" t="str">
        <f t="shared" si="133"/>
        <v>-</v>
      </c>
      <c r="FZ22" s="30">
        <v>0</v>
      </c>
      <c r="GA22" s="30"/>
      <c r="GB22" s="48" t="str">
        <f t="shared" si="136"/>
        <v>-</v>
      </c>
      <c r="GC22" s="30">
        <v>0</v>
      </c>
      <c r="GD22" s="30"/>
      <c r="GE22" s="48" t="str">
        <f t="shared" si="139"/>
        <v>-</v>
      </c>
      <c r="GF22" s="30">
        <v>7</v>
      </c>
      <c r="GG22" s="30"/>
      <c r="GH22" s="48">
        <f t="shared" si="142"/>
        <v>1</v>
      </c>
      <c r="GI22" s="30">
        <v>14</v>
      </c>
      <c r="GJ22" s="30"/>
      <c r="GK22" s="48">
        <f t="shared" si="145"/>
        <v>1</v>
      </c>
    </row>
    <row r="23" spans="1:193" s="6" customFormat="1" ht="16.5" customHeight="1" x14ac:dyDescent="0.2">
      <c r="A23" s="9" t="s">
        <v>94</v>
      </c>
      <c r="B23" s="32">
        <f t="shared" si="152"/>
        <v>73</v>
      </c>
      <c r="C23" s="32">
        <f t="shared" si="153"/>
        <v>0</v>
      </c>
      <c r="D23" s="40">
        <f t="shared" si="6"/>
        <v>1</v>
      </c>
      <c r="E23" s="30">
        <v>5</v>
      </c>
      <c r="F23" s="30"/>
      <c r="G23" s="43">
        <f t="shared" si="7"/>
        <v>1</v>
      </c>
      <c r="H23" s="30">
        <v>8</v>
      </c>
      <c r="I23" s="30"/>
      <c r="J23" s="43">
        <f t="shared" si="8"/>
        <v>1</v>
      </c>
      <c r="K23" s="30">
        <v>45</v>
      </c>
      <c r="L23" s="30"/>
      <c r="M23" s="43">
        <f t="shared" si="9"/>
        <v>1</v>
      </c>
      <c r="N23" s="30">
        <v>14</v>
      </c>
      <c r="O23" s="30"/>
      <c r="P23" s="43">
        <f t="shared" si="10"/>
        <v>1</v>
      </c>
      <c r="Q23" s="30">
        <v>0</v>
      </c>
      <c r="R23" s="30"/>
      <c r="S23" s="43" t="str">
        <f t="shared" si="12"/>
        <v>-</v>
      </c>
      <c r="T23" s="30"/>
      <c r="U23" s="30"/>
      <c r="V23" s="43" t="str">
        <f t="shared" si="14"/>
        <v>-</v>
      </c>
      <c r="W23" s="30">
        <v>1</v>
      </c>
      <c r="X23" s="30"/>
      <c r="Y23" s="43">
        <f t="shared" si="150"/>
        <v>1</v>
      </c>
      <c r="Z23" s="31">
        <f t="shared" si="154"/>
        <v>66</v>
      </c>
      <c r="AA23" s="44">
        <f t="shared" si="146"/>
        <v>0</v>
      </c>
      <c r="AB23" s="45">
        <f t="shared" si="15"/>
        <v>1</v>
      </c>
      <c r="AC23" s="30">
        <v>9</v>
      </c>
      <c r="AD23" s="30"/>
      <c r="AE23" s="43">
        <f t="shared" si="16"/>
        <v>1</v>
      </c>
      <c r="AF23" s="30">
        <v>4</v>
      </c>
      <c r="AG23" s="30"/>
      <c r="AH23" s="48">
        <f t="shared" si="17"/>
        <v>1</v>
      </c>
      <c r="AI23" s="30">
        <v>2</v>
      </c>
      <c r="AJ23" s="30"/>
      <c r="AK23" s="57">
        <f t="shared" si="18"/>
        <v>1</v>
      </c>
      <c r="AL23" s="30">
        <v>1</v>
      </c>
      <c r="AM23" s="30"/>
      <c r="AN23" s="57">
        <f t="shared" si="20"/>
        <v>1</v>
      </c>
      <c r="AO23" s="30">
        <v>4</v>
      </c>
      <c r="AP23" s="30"/>
      <c r="AQ23" s="48">
        <f t="shared" si="21"/>
        <v>1</v>
      </c>
      <c r="AR23" s="30"/>
      <c r="AS23" s="30"/>
      <c r="AT23" s="48" t="str">
        <f t="shared" si="22"/>
        <v>-</v>
      </c>
      <c r="AU23" s="30"/>
      <c r="AV23" s="30"/>
      <c r="AW23" s="48" t="str">
        <f t="shared" si="23"/>
        <v>-</v>
      </c>
      <c r="AX23" s="30">
        <v>1</v>
      </c>
      <c r="AY23" s="30"/>
      <c r="AZ23" s="57">
        <f t="shared" si="24"/>
        <v>1</v>
      </c>
      <c r="BA23" s="30"/>
      <c r="BB23" s="30"/>
      <c r="BC23" s="57" t="str">
        <f t="shared" si="25"/>
        <v>-</v>
      </c>
      <c r="BD23" s="30">
        <v>36</v>
      </c>
      <c r="BE23" s="30"/>
      <c r="BF23" s="48">
        <f t="shared" si="26"/>
        <v>1</v>
      </c>
      <c r="BG23" s="30">
        <v>5</v>
      </c>
      <c r="BH23" s="30"/>
      <c r="BI23" s="48">
        <f t="shared" si="27"/>
        <v>1</v>
      </c>
      <c r="BJ23" s="30">
        <v>4</v>
      </c>
      <c r="BK23" s="30"/>
      <c r="BL23" s="48">
        <f t="shared" si="29"/>
        <v>1</v>
      </c>
      <c r="BM23" s="33">
        <f t="shared" si="155"/>
        <v>37</v>
      </c>
      <c r="BN23" s="33">
        <f t="shared" si="156"/>
        <v>0</v>
      </c>
      <c r="BO23" s="49">
        <f t="shared" si="32"/>
        <v>1</v>
      </c>
      <c r="BP23" s="30">
        <v>37</v>
      </c>
      <c r="BQ23" s="30"/>
      <c r="BR23" s="48">
        <f t="shared" si="35"/>
        <v>1</v>
      </c>
      <c r="BS23" s="30"/>
      <c r="BT23" s="30"/>
      <c r="BU23" s="48" t="str">
        <f t="shared" si="38"/>
        <v>-</v>
      </c>
      <c r="BV23" s="30"/>
      <c r="BW23" s="30"/>
      <c r="BX23" s="50" t="str">
        <f t="shared" si="40"/>
        <v>-</v>
      </c>
      <c r="BY23" s="36">
        <f t="shared" si="157"/>
        <v>30</v>
      </c>
      <c r="BZ23" s="36">
        <f t="shared" si="157"/>
        <v>0</v>
      </c>
      <c r="CA23" s="52">
        <f t="shared" si="41"/>
        <v>1</v>
      </c>
      <c r="CB23" s="30"/>
      <c r="CC23" s="46"/>
      <c r="CD23" s="48" t="str">
        <f t="shared" si="42"/>
        <v>-</v>
      </c>
      <c r="CE23" s="30"/>
      <c r="CF23" s="46"/>
      <c r="CG23" s="48" t="str">
        <f t="shared" si="44"/>
        <v>-</v>
      </c>
      <c r="CH23" s="30"/>
      <c r="CI23" s="46"/>
      <c r="CJ23" s="48" t="str">
        <f t="shared" si="46"/>
        <v>-</v>
      </c>
      <c r="CK23" s="30"/>
      <c r="CL23" s="46"/>
      <c r="CM23" s="48" t="str">
        <f t="shared" si="48"/>
        <v>-</v>
      </c>
      <c r="CN23" s="30"/>
      <c r="CO23" s="46"/>
      <c r="CP23" s="48" t="str">
        <f t="shared" si="50"/>
        <v>-</v>
      </c>
      <c r="CQ23" s="30">
        <v>29</v>
      </c>
      <c r="CR23" s="46"/>
      <c r="CS23" s="48">
        <f t="shared" si="52"/>
        <v>1</v>
      </c>
      <c r="CT23" s="30"/>
      <c r="CU23" s="46"/>
      <c r="CV23" s="48" t="str">
        <f t="shared" si="54"/>
        <v>-</v>
      </c>
      <c r="CW23" s="30">
        <v>1</v>
      </c>
      <c r="CX23" s="46"/>
      <c r="CY23" s="48">
        <f t="shared" si="56"/>
        <v>1</v>
      </c>
      <c r="CZ23" s="30">
        <v>381</v>
      </c>
      <c r="DA23" s="30"/>
      <c r="DB23" s="57">
        <f t="shared" si="59"/>
        <v>1</v>
      </c>
      <c r="DC23" s="30">
        <v>454</v>
      </c>
      <c r="DD23" s="30"/>
      <c r="DE23" s="57">
        <f t="shared" si="62"/>
        <v>1</v>
      </c>
      <c r="DF23" s="30">
        <v>0</v>
      </c>
      <c r="DG23" s="30"/>
      <c r="DH23" s="57" t="str">
        <f t="shared" si="65"/>
        <v>-</v>
      </c>
      <c r="DI23" s="30">
        <v>347</v>
      </c>
      <c r="DJ23" s="30"/>
      <c r="DK23" s="57">
        <f t="shared" si="67"/>
        <v>1</v>
      </c>
      <c r="DL23" s="30">
        <v>31</v>
      </c>
      <c r="DM23" s="30"/>
      <c r="DN23" s="48">
        <f t="shared" si="70"/>
        <v>1</v>
      </c>
      <c r="DO23" s="30">
        <v>160</v>
      </c>
      <c r="DP23" s="30"/>
      <c r="DQ23" s="57">
        <f t="shared" si="73"/>
        <v>1</v>
      </c>
      <c r="DR23" s="30">
        <v>280</v>
      </c>
      <c r="DS23" s="30"/>
      <c r="DT23" s="57">
        <f t="shared" si="76"/>
        <v>1</v>
      </c>
      <c r="DU23" s="30">
        <v>40</v>
      </c>
      <c r="DV23" s="30"/>
      <c r="DW23" s="57">
        <f t="shared" si="79"/>
        <v>1</v>
      </c>
      <c r="DX23" s="30">
        <v>16</v>
      </c>
      <c r="DY23" s="30"/>
      <c r="DZ23" s="48">
        <f t="shared" si="82"/>
        <v>1</v>
      </c>
      <c r="EA23" s="30">
        <v>37</v>
      </c>
      <c r="EB23" s="30"/>
      <c r="EC23" s="48">
        <f t="shared" si="85"/>
        <v>1</v>
      </c>
      <c r="ED23" s="30">
        <v>2</v>
      </c>
      <c r="EE23" s="30"/>
      <c r="EF23" s="57">
        <f t="shared" si="88"/>
        <v>1</v>
      </c>
      <c r="EG23" s="30">
        <v>17</v>
      </c>
      <c r="EH23" s="30"/>
      <c r="EI23" s="48">
        <f t="shared" si="91"/>
        <v>1</v>
      </c>
      <c r="EJ23" s="30">
        <v>19</v>
      </c>
      <c r="EK23" s="30"/>
      <c r="EL23" s="48">
        <f t="shared" si="94"/>
        <v>1</v>
      </c>
      <c r="EM23" s="30">
        <v>11</v>
      </c>
      <c r="EN23" s="30"/>
      <c r="EO23" s="57">
        <f t="shared" si="97"/>
        <v>1</v>
      </c>
      <c r="EP23" s="30">
        <v>0</v>
      </c>
      <c r="EQ23" s="30"/>
      <c r="ER23" s="57" t="str">
        <f t="shared" si="100"/>
        <v>-</v>
      </c>
      <c r="ES23" s="30">
        <v>3</v>
      </c>
      <c r="ET23" s="30"/>
      <c r="EU23" s="48">
        <f t="shared" si="103"/>
        <v>1</v>
      </c>
      <c r="EV23" s="30">
        <v>173</v>
      </c>
      <c r="EW23" s="30"/>
      <c r="EX23" s="57">
        <f t="shared" si="106"/>
        <v>1</v>
      </c>
      <c r="EY23" s="30">
        <v>21</v>
      </c>
      <c r="EZ23" s="30"/>
      <c r="FA23" s="48">
        <f t="shared" si="109"/>
        <v>1</v>
      </c>
      <c r="FB23" s="30">
        <v>32</v>
      </c>
      <c r="FC23" s="30"/>
      <c r="FD23" s="48">
        <f t="shared" si="112"/>
        <v>1</v>
      </c>
      <c r="FE23" s="30">
        <v>93</v>
      </c>
      <c r="FF23" s="30"/>
      <c r="FG23" s="57">
        <f t="shared" si="115"/>
        <v>1</v>
      </c>
      <c r="FH23" s="30">
        <v>3</v>
      </c>
      <c r="FI23" s="30"/>
      <c r="FJ23" s="53">
        <f t="shared" si="118"/>
        <v>1</v>
      </c>
      <c r="FK23" s="30">
        <v>546</v>
      </c>
      <c r="FL23" s="30"/>
      <c r="FM23" s="57">
        <f t="shared" si="121"/>
        <v>1</v>
      </c>
      <c r="FN23" s="30">
        <v>137</v>
      </c>
      <c r="FO23" s="30"/>
      <c r="FP23" s="48">
        <f t="shared" si="124"/>
        <v>1</v>
      </c>
      <c r="FQ23" s="30">
        <v>30</v>
      </c>
      <c r="FR23" s="30"/>
      <c r="FS23" s="48">
        <f t="shared" si="127"/>
        <v>1</v>
      </c>
      <c r="FT23" s="30">
        <v>0</v>
      </c>
      <c r="FU23" s="30"/>
      <c r="FV23" s="48" t="str">
        <f t="shared" si="130"/>
        <v>-</v>
      </c>
      <c r="FW23" s="30">
        <v>0</v>
      </c>
      <c r="FX23" s="30"/>
      <c r="FY23" s="48" t="str">
        <f t="shared" si="133"/>
        <v>-</v>
      </c>
      <c r="FZ23" s="30">
        <v>1</v>
      </c>
      <c r="GA23" s="30"/>
      <c r="GB23" s="48">
        <f t="shared" si="136"/>
        <v>1</v>
      </c>
      <c r="GC23" s="30">
        <v>2</v>
      </c>
      <c r="GD23" s="30"/>
      <c r="GE23" s="48">
        <f t="shared" si="139"/>
        <v>1</v>
      </c>
      <c r="GF23" s="30">
        <v>0</v>
      </c>
      <c r="GG23" s="30"/>
      <c r="GH23" s="48" t="str">
        <f t="shared" si="142"/>
        <v>-</v>
      </c>
      <c r="GI23" s="30">
        <v>5</v>
      </c>
      <c r="GJ23" s="30"/>
      <c r="GK23" s="48">
        <f t="shared" si="145"/>
        <v>1</v>
      </c>
    </row>
    <row r="24" spans="1:193" s="6" customFormat="1" ht="16.5" customHeight="1" x14ac:dyDescent="0.2">
      <c r="A24" s="9" t="s">
        <v>63</v>
      </c>
      <c r="B24" s="32">
        <f t="shared" si="152"/>
        <v>71</v>
      </c>
      <c r="C24" s="32">
        <f t="shared" si="153"/>
        <v>0</v>
      </c>
      <c r="D24" s="40">
        <f t="shared" si="6"/>
        <v>1</v>
      </c>
      <c r="E24" s="30">
        <v>5</v>
      </c>
      <c r="F24" s="30"/>
      <c r="G24" s="43">
        <f t="shared" si="7"/>
        <v>1</v>
      </c>
      <c r="H24" s="30">
        <v>4</v>
      </c>
      <c r="I24" s="30"/>
      <c r="J24" s="43">
        <f t="shared" si="8"/>
        <v>1</v>
      </c>
      <c r="K24" s="30">
        <v>47</v>
      </c>
      <c r="L24" s="30"/>
      <c r="M24" s="43">
        <f t="shared" si="9"/>
        <v>1</v>
      </c>
      <c r="N24" s="30">
        <v>15</v>
      </c>
      <c r="O24" s="30"/>
      <c r="P24" s="43">
        <f t="shared" si="10"/>
        <v>1</v>
      </c>
      <c r="Q24" s="30">
        <v>0</v>
      </c>
      <c r="R24" s="30"/>
      <c r="S24" s="43" t="str">
        <f t="shared" si="12"/>
        <v>-</v>
      </c>
      <c r="T24" s="30"/>
      <c r="U24" s="30"/>
      <c r="V24" s="43" t="str">
        <f t="shared" si="14"/>
        <v>-</v>
      </c>
      <c r="W24" s="30"/>
      <c r="X24" s="30"/>
      <c r="Y24" s="43" t="str">
        <f t="shared" si="150"/>
        <v>-</v>
      </c>
      <c r="Z24" s="31">
        <f t="shared" si="154"/>
        <v>40</v>
      </c>
      <c r="AA24" s="44">
        <f t="shared" si="146"/>
        <v>0</v>
      </c>
      <c r="AB24" s="45">
        <f t="shared" si="15"/>
        <v>1</v>
      </c>
      <c r="AC24" s="30">
        <v>8</v>
      </c>
      <c r="AD24" s="30"/>
      <c r="AE24" s="43">
        <f t="shared" si="16"/>
        <v>1</v>
      </c>
      <c r="AF24" s="30">
        <v>2</v>
      </c>
      <c r="AG24" s="30"/>
      <c r="AH24" s="48">
        <f t="shared" si="17"/>
        <v>1</v>
      </c>
      <c r="AI24" s="30">
        <v>2</v>
      </c>
      <c r="AJ24" s="30"/>
      <c r="AK24" s="57">
        <f t="shared" si="18"/>
        <v>1</v>
      </c>
      <c r="AL24" s="30">
        <v>2</v>
      </c>
      <c r="AM24" s="30"/>
      <c r="AN24" s="57">
        <f t="shared" si="20"/>
        <v>1</v>
      </c>
      <c r="AO24" s="30">
        <v>6</v>
      </c>
      <c r="AP24" s="30"/>
      <c r="AQ24" s="48">
        <f t="shared" si="21"/>
        <v>1</v>
      </c>
      <c r="AR24" s="30"/>
      <c r="AS24" s="30"/>
      <c r="AT24" s="48" t="str">
        <f t="shared" si="22"/>
        <v>-</v>
      </c>
      <c r="AU24" s="30"/>
      <c r="AV24" s="30"/>
      <c r="AW24" s="48" t="str">
        <f t="shared" si="23"/>
        <v>-</v>
      </c>
      <c r="AX24" s="30"/>
      <c r="AY24" s="30"/>
      <c r="AZ24" s="57" t="str">
        <f t="shared" si="24"/>
        <v>-</v>
      </c>
      <c r="BA24" s="30"/>
      <c r="BB24" s="30"/>
      <c r="BC24" s="57" t="str">
        <f t="shared" si="25"/>
        <v>-</v>
      </c>
      <c r="BD24" s="30">
        <v>15</v>
      </c>
      <c r="BE24" s="30"/>
      <c r="BF24" s="48">
        <f t="shared" si="26"/>
        <v>1</v>
      </c>
      <c r="BG24" s="30">
        <v>3</v>
      </c>
      <c r="BH24" s="30"/>
      <c r="BI24" s="48">
        <f t="shared" si="27"/>
        <v>1</v>
      </c>
      <c r="BJ24" s="30">
        <v>2</v>
      </c>
      <c r="BK24" s="30"/>
      <c r="BL24" s="48">
        <f t="shared" si="29"/>
        <v>1</v>
      </c>
      <c r="BM24" s="33">
        <f t="shared" si="155"/>
        <v>37</v>
      </c>
      <c r="BN24" s="33">
        <f t="shared" si="156"/>
        <v>0</v>
      </c>
      <c r="BO24" s="49">
        <f t="shared" si="32"/>
        <v>1</v>
      </c>
      <c r="BP24" s="30">
        <v>37</v>
      </c>
      <c r="BQ24" s="30"/>
      <c r="BR24" s="48">
        <f t="shared" si="35"/>
        <v>1</v>
      </c>
      <c r="BS24" s="30"/>
      <c r="BT24" s="30"/>
      <c r="BU24" s="48" t="str">
        <f t="shared" si="38"/>
        <v>-</v>
      </c>
      <c r="BV24" s="30"/>
      <c r="BW24" s="30"/>
      <c r="BX24" s="50" t="str">
        <f t="shared" si="40"/>
        <v>-</v>
      </c>
      <c r="BY24" s="36">
        <f t="shared" si="157"/>
        <v>87</v>
      </c>
      <c r="BZ24" s="36">
        <f t="shared" si="157"/>
        <v>0</v>
      </c>
      <c r="CA24" s="52">
        <f t="shared" si="41"/>
        <v>1</v>
      </c>
      <c r="CB24" s="30">
        <v>41</v>
      </c>
      <c r="CC24" s="46"/>
      <c r="CD24" s="48">
        <f t="shared" si="42"/>
        <v>1</v>
      </c>
      <c r="CE24" s="30"/>
      <c r="CF24" s="46"/>
      <c r="CG24" s="48" t="str">
        <f t="shared" si="44"/>
        <v>-</v>
      </c>
      <c r="CH24" s="30">
        <v>1</v>
      </c>
      <c r="CI24" s="46"/>
      <c r="CJ24" s="48">
        <f t="shared" si="46"/>
        <v>1</v>
      </c>
      <c r="CK24" s="30"/>
      <c r="CL24" s="46"/>
      <c r="CM24" s="48" t="str">
        <f t="shared" si="48"/>
        <v>-</v>
      </c>
      <c r="CN24" s="30"/>
      <c r="CO24" s="46"/>
      <c r="CP24" s="48" t="str">
        <f t="shared" si="50"/>
        <v>-</v>
      </c>
      <c r="CQ24" s="30">
        <v>44</v>
      </c>
      <c r="CR24" s="46"/>
      <c r="CS24" s="48">
        <f t="shared" si="52"/>
        <v>1</v>
      </c>
      <c r="CT24" s="30"/>
      <c r="CU24" s="46"/>
      <c r="CV24" s="48" t="str">
        <f t="shared" si="54"/>
        <v>-</v>
      </c>
      <c r="CW24" s="30">
        <v>1</v>
      </c>
      <c r="CX24" s="46"/>
      <c r="CY24" s="48">
        <f t="shared" si="56"/>
        <v>1</v>
      </c>
      <c r="CZ24" s="30">
        <v>933</v>
      </c>
      <c r="DA24" s="30"/>
      <c r="DB24" s="57">
        <f t="shared" si="59"/>
        <v>1</v>
      </c>
      <c r="DC24" s="30">
        <v>1395</v>
      </c>
      <c r="DD24" s="30"/>
      <c r="DE24" s="57">
        <f t="shared" si="62"/>
        <v>1</v>
      </c>
      <c r="DF24" s="30"/>
      <c r="DG24" s="30"/>
      <c r="DH24" s="57" t="str">
        <f t="shared" si="65"/>
        <v>-</v>
      </c>
      <c r="DI24" s="30">
        <v>634</v>
      </c>
      <c r="DJ24" s="30"/>
      <c r="DK24" s="57">
        <f t="shared" si="67"/>
        <v>1</v>
      </c>
      <c r="DL24" s="30">
        <v>29</v>
      </c>
      <c r="DM24" s="30"/>
      <c r="DN24" s="48">
        <f t="shared" si="70"/>
        <v>1</v>
      </c>
      <c r="DO24" s="30">
        <v>210</v>
      </c>
      <c r="DP24" s="30"/>
      <c r="DQ24" s="57">
        <f t="shared" si="73"/>
        <v>1</v>
      </c>
      <c r="DR24" s="30"/>
      <c r="DS24" s="30"/>
      <c r="DT24" s="57" t="str">
        <f t="shared" si="76"/>
        <v>-</v>
      </c>
      <c r="DU24" s="30">
        <v>41</v>
      </c>
      <c r="DV24" s="30"/>
      <c r="DW24" s="57">
        <f t="shared" si="79"/>
        <v>1</v>
      </c>
      <c r="DX24" s="30">
        <v>11</v>
      </c>
      <c r="DY24" s="30"/>
      <c r="DZ24" s="48">
        <f t="shared" si="82"/>
        <v>1</v>
      </c>
      <c r="EA24" s="30">
        <v>90</v>
      </c>
      <c r="EB24" s="30"/>
      <c r="EC24" s="48">
        <f t="shared" si="85"/>
        <v>1</v>
      </c>
      <c r="ED24" s="30">
        <v>25</v>
      </c>
      <c r="EE24" s="30"/>
      <c r="EF24" s="57">
        <f t="shared" si="88"/>
        <v>1</v>
      </c>
      <c r="EG24" s="30">
        <v>9</v>
      </c>
      <c r="EH24" s="30"/>
      <c r="EI24" s="48">
        <f t="shared" si="91"/>
        <v>1</v>
      </c>
      <c r="EJ24" s="30">
        <v>26</v>
      </c>
      <c r="EK24" s="30"/>
      <c r="EL24" s="48">
        <f t="shared" si="94"/>
        <v>1</v>
      </c>
      <c r="EM24" s="30">
        <v>12</v>
      </c>
      <c r="EN24" s="30"/>
      <c r="EO24" s="57">
        <f t="shared" si="97"/>
        <v>1</v>
      </c>
      <c r="EP24" s="30">
        <v>0</v>
      </c>
      <c r="EQ24" s="30"/>
      <c r="ER24" s="57" t="str">
        <f t="shared" si="100"/>
        <v>-</v>
      </c>
      <c r="ES24" s="30">
        <v>2</v>
      </c>
      <c r="ET24" s="30"/>
      <c r="EU24" s="48">
        <f t="shared" si="103"/>
        <v>1</v>
      </c>
      <c r="EV24" s="30">
        <v>436</v>
      </c>
      <c r="EW24" s="30"/>
      <c r="EX24" s="57">
        <f t="shared" si="106"/>
        <v>1</v>
      </c>
      <c r="EY24" s="30">
        <v>0</v>
      </c>
      <c r="EZ24" s="30"/>
      <c r="FA24" s="48" t="str">
        <f t="shared" si="109"/>
        <v>-</v>
      </c>
      <c r="FB24" s="30">
        <v>27</v>
      </c>
      <c r="FC24" s="30"/>
      <c r="FD24" s="48">
        <f t="shared" si="112"/>
        <v>1</v>
      </c>
      <c r="FE24" s="30">
        <v>80</v>
      </c>
      <c r="FF24" s="30"/>
      <c r="FG24" s="57">
        <f t="shared" si="115"/>
        <v>1</v>
      </c>
      <c r="FH24" s="30">
        <v>5</v>
      </c>
      <c r="FI24" s="30"/>
      <c r="FJ24" s="53">
        <f t="shared" si="118"/>
        <v>1</v>
      </c>
      <c r="FK24" s="30">
        <v>0</v>
      </c>
      <c r="FL24" s="30"/>
      <c r="FM24" s="57" t="str">
        <f t="shared" si="121"/>
        <v>-</v>
      </c>
      <c r="FN24" s="30">
        <v>0</v>
      </c>
      <c r="FO24" s="30"/>
      <c r="FP24" s="48" t="str">
        <f t="shared" si="124"/>
        <v>-</v>
      </c>
      <c r="FQ24" s="30">
        <v>45</v>
      </c>
      <c r="FR24" s="30"/>
      <c r="FS24" s="48">
        <f t="shared" si="127"/>
        <v>1</v>
      </c>
      <c r="FT24" s="30">
        <v>2</v>
      </c>
      <c r="FU24" s="30"/>
      <c r="FV24" s="48">
        <f t="shared" si="130"/>
        <v>1</v>
      </c>
      <c r="FW24" s="30">
        <v>0</v>
      </c>
      <c r="FX24" s="30"/>
      <c r="FY24" s="48" t="str">
        <f t="shared" si="133"/>
        <v>-</v>
      </c>
      <c r="FZ24" s="30">
        <v>2</v>
      </c>
      <c r="GA24" s="30"/>
      <c r="GB24" s="48">
        <f t="shared" si="136"/>
        <v>1</v>
      </c>
      <c r="GC24" s="30">
        <v>3</v>
      </c>
      <c r="GD24" s="30"/>
      <c r="GE24" s="48">
        <f t="shared" si="139"/>
        <v>1</v>
      </c>
      <c r="GF24" s="30">
        <v>0</v>
      </c>
      <c r="GG24" s="30"/>
      <c r="GH24" s="48" t="str">
        <f t="shared" si="142"/>
        <v>-</v>
      </c>
      <c r="GI24" s="30">
        <v>54</v>
      </c>
      <c r="GJ24" s="30"/>
      <c r="GK24" s="48">
        <f t="shared" si="145"/>
        <v>1</v>
      </c>
    </row>
    <row r="25" spans="1:193" s="6" customFormat="1" ht="16.5" customHeight="1" x14ac:dyDescent="0.2">
      <c r="A25" s="9" t="s">
        <v>62</v>
      </c>
      <c r="B25" s="32">
        <f t="shared" si="152"/>
        <v>66</v>
      </c>
      <c r="C25" s="32">
        <f t="shared" si="153"/>
        <v>0</v>
      </c>
      <c r="D25" s="40">
        <f t="shared" si="6"/>
        <v>1</v>
      </c>
      <c r="E25" s="30">
        <v>4</v>
      </c>
      <c r="F25" s="30"/>
      <c r="G25" s="43">
        <f t="shared" si="7"/>
        <v>1</v>
      </c>
      <c r="H25" s="30">
        <v>1</v>
      </c>
      <c r="I25" s="30"/>
      <c r="J25" s="43">
        <f t="shared" si="8"/>
        <v>1</v>
      </c>
      <c r="K25" s="30">
        <v>47</v>
      </c>
      <c r="L25" s="30"/>
      <c r="M25" s="43">
        <f t="shared" si="9"/>
        <v>1</v>
      </c>
      <c r="N25" s="30">
        <v>14</v>
      </c>
      <c r="O25" s="30"/>
      <c r="P25" s="43">
        <f t="shared" si="10"/>
        <v>1</v>
      </c>
      <c r="Q25" s="30">
        <v>0</v>
      </c>
      <c r="R25" s="30"/>
      <c r="S25" s="43" t="str">
        <f t="shared" si="12"/>
        <v>-</v>
      </c>
      <c r="T25" s="30"/>
      <c r="U25" s="30"/>
      <c r="V25" s="43" t="str">
        <f t="shared" si="14"/>
        <v>-</v>
      </c>
      <c r="W25" s="30"/>
      <c r="X25" s="30"/>
      <c r="Y25" s="43" t="str">
        <f t="shared" si="150"/>
        <v>-</v>
      </c>
      <c r="Z25" s="31">
        <f t="shared" si="154"/>
        <v>61</v>
      </c>
      <c r="AA25" s="44">
        <f t="shared" si="146"/>
        <v>0</v>
      </c>
      <c r="AB25" s="45">
        <f t="shared" si="15"/>
        <v>1</v>
      </c>
      <c r="AC25" s="30">
        <v>9</v>
      </c>
      <c r="AD25" s="30"/>
      <c r="AE25" s="43">
        <f t="shared" si="16"/>
        <v>1</v>
      </c>
      <c r="AF25" s="30">
        <v>1</v>
      </c>
      <c r="AG25" s="30"/>
      <c r="AH25" s="48">
        <f t="shared" si="17"/>
        <v>1</v>
      </c>
      <c r="AI25" s="30"/>
      <c r="AJ25" s="30"/>
      <c r="AK25" s="57" t="str">
        <f t="shared" si="18"/>
        <v>-</v>
      </c>
      <c r="AL25" s="30"/>
      <c r="AM25" s="30"/>
      <c r="AN25" s="57" t="str">
        <f t="shared" si="20"/>
        <v>-</v>
      </c>
      <c r="AO25" s="30">
        <v>8</v>
      </c>
      <c r="AP25" s="30"/>
      <c r="AQ25" s="48">
        <f t="shared" si="21"/>
        <v>1</v>
      </c>
      <c r="AR25" s="30"/>
      <c r="AS25" s="30"/>
      <c r="AT25" s="48" t="str">
        <f t="shared" si="22"/>
        <v>-</v>
      </c>
      <c r="AU25" s="30"/>
      <c r="AV25" s="30"/>
      <c r="AW25" s="48" t="str">
        <f t="shared" si="23"/>
        <v>-</v>
      </c>
      <c r="AX25" s="30">
        <v>1</v>
      </c>
      <c r="AY25" s="30"/>
      <c r="AZ25" s="57">
        <f t="shared" si="24"/>
        <v>1</v>
      </c>
      <c r="BA25" s="30"/>
      <c r="BB25" s="30"/>
      <c r="BC25" s="57" t="str">
        <f t="shared" si="25"/>
        <v>-</v>
      </c>
      <c r="BD25" s="30">
        <v>32</v>
      </c>
      <c r="BE25" s="30"/>
      <c r="BF25" s="48">
        <f t="shared" si="26"/>
        <v>1</v>
      </c>
      <c r="BG25" s="30">
        <v>10</v>
      </c>
      <c r="BH25" s="30"/>
      <c r="BI25" s="48">
        <f t="shared" si="27"/>
        <v>1</v>
      </c>
      <c r="BJ25" s="30"/>
      <c r="BK25" s="30"/>
      <c r="BL25" s="48" t="str">
        <f t="shared" si="29"/>
        <v>-</v>
      </c>
      <c r="BM25" s="33">
        <f t="shared" si="155"/>
        <v>40</v>
      </c>
      <c r="BN25" s="33">
        <f t="shared" si="156"/>
        <v>0</v>
      </c>
      <c r="BO25" s="49">
        <f t="shared" si="32"/>
        <v>1</v>
      </c>
      <c r="BP25" s="30">
        <v>40</v>
      </c>
      <c r="BQ25" s="30"/>
      <c r="BR25" s="48">
        <f t="shared" si="35"/>
        <v>1</v>
      </c>
      <c r="BS25" s="30"/>
      <c r="BT25" s="30"/>
      <c r="BU25" s="48" t="str">
        <f t="shared" si="38"/>
        <v>-</v>
      </c>
      <c r="BV25" s="30"/>
      <c r="BW25" s="30"/>
      <c r="BX25" s="50" t="str">
        <f t="shared" si="40"/>
        <v>-</v>
      </c>
      <c r="BY25" s="36">
        <f t="shared" si="157"/>
        <v>61</v>
      </c>
      <c r="BZ25" s="36">
        <f t="shared" si="157"/>
        <v>0</v>
      </c>
      <c r="CA25" s="52">
        <f t="shared" si="41"/>
        <v>1</v>
      </c>
      <c r="CB25" s="30">
        <v>7</v>
      </c>
      <c r="CC25" s="46"/>
      <c r="CD25" s="48">
        <f t="shared" si="42"/>
        <v>1</v>
      </c>
      <c r="CE25" s="30"/>
      <c r="CF25" s="46"/>
      <c r="CG25" s="48" t="str">
        <f t="shared" si="44"/>
        <v>-</v>
      </c>
      <c r="CH25" s="30"/>
      <c r="CI25" s="46"/>
      <c r="CJ25" s="48" t="str">
        <f t="shared" si="46"/>
        <v>-</v>
      </c>
      <c r="CK25" s="30"/>
      <c r="CL25" s="46"/>
      <c r="CM25" s="48" t="str">
        <f t="shared" si="48"/>
        <v>-</v>
      </c>
      <c r="CN25" s="30"/>
      <c r="CO25" s="46"/>
      <c r="CP25" s="48" t="str">
        <f t="shared" si="50"/>
        <v>-</v>
      </c>
      <c r="CQ25" s="30">
        <v>53</v>
      </c>
      <c r="CR25" s="46"/>
      <c r="CS25" s="48">
        <f t="shared" si="52"/>
        <v>1</v>
      </c>
      <c r="CT25" s="30"/>
      <c r="CU25" s="46"/>
      <c r="CV25" s="48" t="str">
        <f t="shared" si="54"/>
        <v>-</v>
      </c>
      <c r="CW25" s="30">
        <v>1</v>
      </c>
      <c r="CX25" s="46"/>
      <c r="CY25" s="48">
        <f t="shared" si="56"/>
        <v>1</v>
      </c>
      <c r="CZ25" s="30">
        <v>280</v>
      </c>
      <c r="DA25" s="30"/>
      <c r="DB25" s="57">
        <f t="shared" si="59"/>
        <v>1</v>
      </c>
      <c r="DC25" s="30">
        <v>540</v>
      </c>
      <c r="DD25" s="30"/>
      <c r="DE25" s="57">
        <f t="shared" si="62"/>
        <v>1</v>
      </c>
      <c r="DF25" s="30"/>
      <c r="DG25" s="30"/>
      <c r="DH25" s="57" t="str">
        <f t="shared" si="65"/>
        <v>-</v>
      </c>
      <c r="DI25" s="30">
        <v>280</v>
      </c>
      <c r="DJ25" s="30"/>
      <c r="DK25" s="57">
        <f t="shared" si="67"/>
        <v>1</v>
      </c>
      <c r="DL25" s="30">
        <v>23</v>
      </c>
      <c r="DM25" s="30"/>
      <c r="DN25" s="48">
        <f t="shared" si="70"/>
        <v>1</v>
      </c>
      <c r="DO25" s="30">
        <v>9</v>
      </c>
      <c r="DP25" s="30"/>
      <c r="DQ25" s="57">
        <f t="shared" si="73"/>
        <v>1</v>
      </c>
      <c r="DR25" s="30">
        <v>280</v>
      </c>
      <c r="DS25" s="30"/>
      <c r="DT25" s="57">
        <f t="shared" si="76"/>
        <v>1</v>
      </c>
      <c r="DU25" s="30">
        <v>24</v>
      </c>
      <c r="DV25" s="30"/>
      <c r="DW25" s="57">
        <f t="shared" si="79"/>
        <v>1</v>
      </c>
      <c r="DX25" s="30">
        <v>11</v>
      </c>
      <c r="DY25" s="30"/>
      <c r="DZ25" s="48">
        <f t="shared" si="82"/>
        <v>1</v>
      </c>
      <c r="EA25" s="30">
        <v>39</v>
      </c>
      <c r="EB25" s="30"/>
      <c r="EC25" s="48">
        <f t="shared" si="85"/>
        <v>1</v>
      </c>
      <c r="ED25" s="30">
        <v>2</v>
      </c>
      <c r="EE25" s="30"/>
      <c r="EF25" s="57">
        <f t="shared" si="88"/>
        <v>1</v>
      </c>
      <c r="EG25" s="30">
        <v>23</v>
      </c>
      <c r="EH25" s="30"/>
      <c r="EI25" s="48">
        <f t="shared" si="91"/>
        <v>1</v>
      </c>
      <c r="EJ25" s="30">
        <v>23</v>
      </c>
      <c r="EK25" s="30"/>
      <c r="EL25" s="48">
        <f t="shared" si="94"/>
        <v>1</v>
      </c>
      <c r="EM25" s="30">
        <v>18</v>
      </c>
      <c r="EN25" s="30"/>
      <c r="EO25" s="57">
        <f t="shared" si="97"/>
        <v>1</v>
      </c>
      <c r="EP25" s="30">
        <v>2</v>
      </c>
      <c r="EQ25" s="30">
        <v>2</v>
      </c>
      <c r="ER25" s="57">
        <f t="shared" si="100"/>
        <v>0.5</v>
      </c>
      <c r="ES25" s="30">
        <v>2</v>
      </c>
      <c r="ET25" s="30"/>
      <c r="EU25" s="48">
        <f t="shared" si="103"/>
        <v>1</v>
      </c>
      <c r="EV25" s="30">
        <v>300</v>
      </c>
      <c r="EW25" s="30"/>
      <c r="EX25" s="57">
        <f t="shared" si="106"/>
        <v>1</v>
      </c>
      <c r="EY25" s="30">
        <v>35</v>
      </c>
      <c r="EZ25" s="30"/>
      <c r="FA25" s="48">
        <f t="shared" si="109"/>
        <v>1</v>
      </c>
      <c r="FB25" s="30">
        <v>16</v>
      </c>
      <c r="FC25" s="30"/>
      <c r="FD25" s="48">
        <f t="shared" si="112"/>
        <v>1</v>
      </c>
      <c r="FE25" s="30">
        <v>27</v>
      </c>
      <c r="FF25" s="30"/>
      <c r="FG25" s="57">
        <f t="shared" si="115"/>
        <v>1</v>
      </c>
      <c r="FH25" s="30">
        <v>2</v>
      </c>
      <c r="FI25" s="30"/>
      <c r="FJ25" s="53">
        <f t="shared" si="118"/>
        <v>1</v>
      </c>
      <c r="FK25" s="30">
        <v>294</v>
      </c>
      <c r="FL25" s="30"/>
      <c r="FM25" s="57">
        <f t="shared" si="121"/>
        <v>1</v>
      </c>
      <c r="FN25" s="30">
        <v>0</v>
      </c>
      <c r="FO25" s="30"/>
      <c r="FP25" s="48" t="str">
        <f t="shared" si="124"/>
        <v>-</v>
      </c>
      <c r="FQ25" s="30">
        <v>0</v>
      </c>
      <c r="FR25" s="30"/>
      <c r="FS25" s="48" t="str">
        <f t="shared" si="127"/>
        <v>-</v>
      </c>
      <c r="FT25" s="30">
        <v>2</v>
      </c>
      <c r="FU25" s="30"/>
      <c r="FV25" s="48">
        <f t="shared" si="130"/>
        <v>1</v>
      </c>
      <c r="FW25" s="30">
        <v>2</v>
      </c>
      <c r="FX25" s="30"/>
      <c r="FY25" s="48">
        <f t="shared" si="133"/>
        <v>1</v>
      </c>
      <c r="FZ25" s="30">
        <v>3</v>
      </c>
      <c r="GA25" s="30"/>
      <c r="GB25" s="48">
        <f t="shared" si="136"/>
        <v>1</v>
      </c>
      <c r="GC25" s="30">
        <v>1</v>
      </c>
      <c r="GD25" s="30"/>
      <c r="GE25" s="48">
        <f t="shared" si="139"/>
        <v>1</v>
      </c>
      <c r="GF25" s="30">
        <v>7</v>
      </c>
      <c r="GG25" s="30"/>
      <c r="GH25" s="48">
        <f t="shared" si="142"/>
        <v>1</v>
      </c>
      <c r="GI25" s="30">
        <v>17</v>
      </c>
      <c r="GJ25" s="30"/>
      <c r="GK25" s="48">
        <f t="shared" si="145"/>
        <v>1</v>
      </c>
    </row>
    <row r="26" spans="1:193" s="6" customFormat="1" ht="16.5" customHeight="1" x14ac:dyDescent="0.2">
      <c r="A26" s="9" t="s">
        <v>64</v>
      </c>
      <c r="B26" s="32">
        <f t="shared" si="152"/>
        <v>27</v>
      </c>
      <c r="C26" s="32">
        <f t="shared" si="153"/>
        <v>0</v>
      </c>
      <c r="D26" s="40">
        <f t="shared" si="6"/>
        <v>1</v>
      </c>
      <c r="E26" s="30">
        <v>2</v>
      </c>
      <c r="F26" s="30"/>
      <c r="G26" s="43">
        <f t="shared" si="7"/>
        <v>1</v>
      </c>
      <c r="H26" s="30">
        <v>1</v>
      </c>
      <c r="I26" s="30"/>
      <c r="J26" s="43">
        <f t="shared" si="8"/>
        <v>1</v>
      </c>
      <c r="K26" s="30">
        <v>19</v>
      </c>
      <c r="L26" s="30"/>
      <c r="M26" s="43">
        <f t="shared" si="9"/>
        <v>1</v>
      </c>
      <c r="N26" s="30">
        <v>5</v>
      </c>
      <c r="O26" s="30"/>
      <c r="P26" s="43">
        <f t="shared" si="10"/>
        <v>1</v>
      </c>
      <c r="Q26" s="30">
        <v>0</v>
      </c>
      <c r="R26" s="30"/>
      <c r="S26" s="43" t="str">
        <f t="shared" si="12"/>
        <v>-</v>
      </c>
      <c r="T26" s="30"/>
      <c r="U26" s="30"/>
      <c r="V26" s="43" t="str">
        <f t="shared" si="14"/>
        <v>-</v>
      </c>
      <c r="W26" s="30"/>
      <c r="X26" s="30"/>
      <c r="Y26" s="43" t="str">
        <f t="shared" si="150"/>
        <v>-</v>
      </c>
      <c r="Z26" s="31">
        <f t="shared" si="154"/>
        <v>11</v>
      </c>
      <c r="AA26" s="44">
        <f t="shared" si="146"/>
        <v>0</v>
      </c>
      <c r="AB26" s="45">
        <f t="shared" si="15"/>
        <v>1</v>
      </c>
      <c r="AC26" s="30">
        <v>4</v>
      </c>
      <c r="AD26" s="30"/>
      <c r="AE26" s="43">
        <f t="shared" si="16"/>
        <v>1</v>
      </c>
      <c r="AF26" s="30"/>
      <c r="AG26" s="30"/>
      <c r="AH26" s="48" t="str">
        <f t="shared" si="17"/>
        <v>-</v>
      </c>
      <c r="AI26" s="30"/>
      <c r="AJ26" s="30"/>
      <c r="AK26" s="57" t="str">
        <f t="shared" si="18"/>
        <v>-</v>
      </c>
      <c r="AL26" s="30"/>
      <c r="AM26" s="30"/>
      <c r="AN26" s="57" t="str">
        <f t="shared" si="20"/>
        <v>-</v>
      </c>
      <c r="AO26" s="30"/>
      <c r="AP26" s="30"/>
      <c r="AQ26" s="48" t="str">
        <f t="shared" si="21"/>
        <v>-</v>
      </c>
      <c r="AR26" s="30"/>
      <c r="AS26" s="30"/>
      <c r="AT26" s="48" t="str">
        <f t="shared" si="22"/>
        <v>-</v>
      </c>
      <c r="AU26" s="30"/>
      <c r="AV26" s="30"/>
      <c r="AW26" s="48" t="str">
        <f t="shared" si="23"/>
        <v>-</v>
      </c>
      <c r="AX26" s="30"/>
      <c r="AY26" s="30"/>
      <c r="AZ26" s="57" t="str">
        <f t="shared" si="24"/>
        <v>-</v>
      </c>
      <c r="BA26" s="30">
        <v>2</v>
      </c>
      <c r="BB26" s="30"/>
      <c r="BC26" s="57">
        <f t="shared" si="25"/>
        <v>1</v>
      </c>
      <c r="BD26" s="30">
        <v>5</v>
      </c>
      <c r="BE26" s="30"/>
      <c r="BF26" s="48">
        <f t="shared" si="26"/>
        <v>1</v>
      </c>
      <c r="BG26" s="30"/>
      <c r="BH26" s="30"/>
      <c r="BI26" s="48" t="str">
        <f t="shared" si="27"/>
        <v>-</v>
      </c>
      <c r="BJ26" s="30"/>
      <c r="BK26" s="30"/>
      <c r="BL26" s="48" t="str">
        <f t="shared" si="29"/>
        <v>-</v>
      </c>
      <c r="BM26" s="33">
        <f t="shared" si="155"/>
        <v>0</v>
      </c>
      <c r="BN26" s="33">
        <f t="shared" si="156"/>
        <v>0</v>
      </c>
      <c r="BO26" s="49" t="str">
        <f t="shared" si="32"/>
        <v>-</v>
      </c>
      <c r="BP26" s="30"/>
      <c r="BQ26" s="30"/>
      <c r="BR26" s="48" t="str">
        <f t="shared" si="35"/>
        <v>-</v>
      </c>
      <c r="BS26" s="30"/>
      <c r="BT26" s="30"/>
      <c r="BU26" s="48" t="str">
        <f t="shared" si="38"/>
        <v>-</v>
      </c>
      <c r="BV26" s="30"/>
      <c r="BW26" s="30"/>
      <c r="BX26" s="50" t="str">
        <f t="shared" si="40"/>
        <v>-</v>
      </c>
      <c r="BY26" s="36">
        <f t="shared" si="157"/>
        <v>74</v>
      </c>
      <c r="BZ26" s="36">
        <f t="shared" si="157"/>
        <v>0</v>
      </c>
      <c r="CA26" s="52">
        <f t="shared" si="41"/>
        <v>1</v>
      </c>
      <c r="CB26" s="30">
        <v>18</v>
      </c>
      <c r="CC26" s="46"/>
      <c r="CD26" s="48">
        <f t="shared" si="42"/>
        <v>1</v>
      </c>
      <c r="CE26" s="30"/>
      <c r="CF26" s="46"/>
      <c r="CG26" s="48" t="str">
        <f t="shared" si="44"/>
        <v>-</v>
      </c>
      <c r="CH26" s="30">
        <v>2</v>
      </c>
      <c r="CI26" s="46"/>
      <c r="CJ26" s="48">
        <f t="shared" si="46"/>
        <v>1</v>
      </c>
      <c r="CK26" s="30"/>
      <c r="CL26" s="46"/>
      <c r="CM26" s="48" t="str">
        <f t="shared" si="48"/>
        <v>-</v>
      </c>
      <c r="CN26" s="30"/>
      <c r="CO26" s="46"/>
      <c r="CP26" s="48" t="str">
        <f t="shared" si="50"/>
        <v>-</v>
      </c>
      <c r="CQ26" s="30">
        <v>54</v>
      </c>
      <c r="CR26" s="46"/>
      <c r="CS26" s="48">
        <f t="shared" si="52"/>
        <v>1</v>
      </c>
      <c r="CT26" s="30"/>
      <c r="CU26" s="46"/>
      <c r="CV26" s="48" t="str">
        <f t="shared" si="54"/>
        <v>-</v>
      </c>
      <c r="CW26" s="30"/>
      <c r="CX26" s="46"/>
      <c r="CY26" s="48" t="str">
        <f t="shared" si="56"/>
        <v>-</v>
      </c>
      <c r="CZ26" s="30">
        <v>121</v>
      </c>
      <c r="DA26" s="30"/>
      <c r="DB26" s="57">
        <f t="shared" si="59"/>
        <v>1</v>
      </c>
      <c r="DC26" s="30">
        <v>169</v>
      </c>
      <c r="DD26" s="30"/>
      <c r="DE26" s="57">
        <f t="shared" si="62"/>
        <v>1</v>
      </c>
      <c r="DF26" s="30"/>
      <c r="DG26" s="30"/>
      <c r="DH26" s="57" t="str">
        <f t="shared" si="65"/>
        <v>-</v>
      </c>
      <c r="DI26" s="30">
        <v>112</v>
      </c>
      <c r="DJ26" s="30"/>
      <c r="DK26" s="57">
        <f t="shared" si="67"/>
        <v>1</v>
      </c>
      <c r="DL26" s="30">
        <v>6</v>
      </c>
      <c r="DM26" s="30"/>
      <c r="DN26" s="48">
        <f t="shared" si="70"/>
        <v>1</v>
      </c>
      <c r="DO26" s="30">
        <v>3</v>
      </c>
      <c r="DP26" s="30"/>
      <c r="DQ26" s="57">
        <f t="shared" si="73"/>
        <v>1</v>
      </c>
      <c r="DR26" s="30">
        <v>51</v>
      </c>
      <c r="DS26" s="30"/>
      <c r="DT26" s="57">
        <f t="shared" si="76"/>
        <v>1</v>
      </c>
      <c r="DU26" s="30">
        <v>12</v>
      </c>
      <c r="DV26" s="30"/>
      <c r="DW26" s="57">
        <f t="shared" si="79"/>
        <v>1</v>
      </c>
      <c r="DX26" s="30">
        <v>5</v>
      </c>
      <c r="DY26" s="30"/>
      <c r="DZ26" s="48">
        <f t="shared" si="82"/>
        <v>1</v>
      </c>
      <c r="EA26" s="30">
        <v>39</v>
      </c>
      <c r="EB26" s="30"/>
      <c r="EC26" s="48">
        <f t="shared" si="85"/>
        <v>1</v>
      </c>
      <c r="ED26" s="30">
        <v>8</v>
      </c>
      <c r="EE26" s="30"/>
      <c r="EF26" s="57">
        <f t="shared" si="88"/>
        <v>1</v>
      </c>
      <c r="EG26" s="30">
        <v>0</v>
      </c>
      <c r="EH26" s="30"/>
      <c r="EI26" s="48" t="str">
        <f t="shared" si="91"/>
        <v>-</v>
      </c>
      <c r="EJ26" s="30">
        <v>0</v>
      </c>
      <c r="EK26" s="30"/>
      <c r="EL26" s="48" t="str">
        <f t="shared" si="94"/>
        <v>-</v>
      </c>
      <c r="EM26" s="30">
        <v>4</v>
      </c>
      <c r="EN26" s="30"/>
      <c r="EO26" s="57">
        <f t="shared" si="97"/>
        <v>1</v>
      </c>
      <c r="EP26" s="30">
        <v>0</v>
      </c>
      <c r="EQ26" s="30"/>
      <c r="ER26" s="57" t="str">
        <f t="shared" si="100"/>
        <v>-</v>
      </c>
      <c r="ES26" s="30">
        <v>0</v>
      </c>
      <c r="ET26" s="30"/>
      <c r="EU26" s="48" t="str">
        <f t="shared" si="103"/>
        <v>-</v>
      </c>
      <c r="EV26" s="30">
        <v>8</v>
      </c>
      <c r="EW26" s="30"/>
      <c r="EX26" s="57">
        <f t="shared" si="106"/>
        <v>1</v>
      </c>
      <c r="EY26" s="30">
        <v>0</v>
      </c>
      <c r="EZ26" s="30"/>
      <c r="FA26" s="48" t="str">
        <f t="shared" si="109"/>
        <v>-</v>
      </c>
      <c r="FB26" s="30">
        <v>1</v>
      </c>
      <c r="FC26" s="30"/>
      <c r="FD26" s="48">
        <f t="shared" si="112"/>
        <v>1</v>
      </c>
      <c r="FE26" s="30">
        <v>8</v>
      </c>
      <c r="FF26" s="30"/>
      <c r="FG26" s="57">
        <f t="shared" si="115"/>
        <v>1</v>
      </c>
      <c r="FH26" s="30">
        <v>0</v>
      </c>
      <c r="FI26" s="30"/>
      <c r="FJ26" s="53" t="str">
        <f t="shared" si="118"/>
        <v>-</v>
      </c>
      <c r="FK26" s="30">
        <v>70</v>
      </c>
      <c r="FL26" s="30"/>
      <c r="FM26" s="57">
        <f t="shared" si="121"/>
        <v>1</v>
      </c>
      <c r="FN26" s="30">
        <v>0</v>
      </c>
      <c r="FO26" s="30"/>
      <c r="FP26" s="48" t="str">
        <f t="shared" si="124"/>
        <v>-</v>
      </c>
      <c r="FQ26" s="30">
        <v>0</v>
      </c>
      <c r="FR26" s="30"/>
      <c r="FS26" s="48" t="str">
        <f t="shared" si="127"/>
        <v>-</v>
      </c>
      <c r="FT26" s="30">
        <v>0</v>
      </c>
      <c r="FU26" s="30"/>
      <c r="FV26" s="48" t="str">
        <f t="shared" si="130"/>
        <v>-</v>
      </c>
      <c r="FW26" s="30">
        <v>0</v>
      </c>
      <c r="FX26" s="30"/>
      <c r="FY26" s="48" t="str">
        <f t="shared" si="133"/>
        <v>-</v>
      </c>
      <c r="FZ26" s="30">
        <v>0</v>
      </c>
      <c r="GA26" s="30"/>
      <c r="GB26" s="48" t="str">
        <f t="shared" si="136"/>
        <v>-</v>
      </c>
      <c r="GC26" s="30">
        <v>0</v>
      </c>
      <c r="GD26" s="30"/>
      <c r="GE26" s="48" t="str">
        <f t="shared" si="139"/>
        <v>-</v>
      </c>
      <c r="GF26" s="30">
        <v>0</v>
      </c>
      <c r="GG26" s="30"/>
      <c r="GH26" s="48" t="str">
        <f t="shared" si="142"/>
        <v>-</v>
      </c>
      <c r="GI26" s="30">
        <v>8</v>
      </c>
      <c r="GJ26" s="30"/>
      <c r="GK26" s="48">
        <f t="shared" si="145"/>
        <v>1</v>
      </c>
    </row>
    <row r="27" spans="1:193" s="35" customFormat="1" ht="16.5" customHeight="1" x14ac:dyDescent="0.2">
      <c r="A27" s="9" t="s">
        <v>96</v>
      </c>
      <c r="B27" s="32">
        <f t="shared" si="152"/>
        <v>29</v>
      </c>
      <c r="C27" s="32">
        <f t="shared" si="153"/>
        <v>0</v>
      </c>
      <c r="D27" s="40">
        <f t="shared" si="6"/>
        <v>1</v>
      </c>
      <c r="E27" s="30">
        <v>3</v>
      </c>
      <c r="F27" s="30"/>
      <c r="G27" s="43">
        <f t="shared" si="7"/>
        <v>1</v>
      </c>
      <c r="H27" s="30">
        <v>2</v>
      </c>
      <c r="I27" s="30"/>
      <c r="J27" s="43">
        <f t="shared" si="8"/>
        <v>1</v>
      </c>
      <c r="K27" s="30">
        <v>19</v>
      </c>
      <c r="L27" s="30"/>
      <c r="M27" s="43">
        <f t="shared" si="9"/>
        <v>1</v>
      </c>
      <c r="N27" s="30">
        <v>5</v>
      </c>
      <c r="O27" s="30"/>
      <c r="P27" s="43">
        <f t="shared" si="10"/>
        <v>1</v>
      </c>
      <c r="Q27" s="30">
        <v>0</v>
      </c>
      <c r="R27" s="30"/>
      <c r="S27" s="43" t="str">
        <f t="shared" si="12"/>
        <v>-</v>
      </c>
      <c r="T27" s="30"/>
      <c r="U27" s="30"/>
      <c r="V27" s="43" t="str">
        <f t="shared" si="14"/>
        <v>-</v>
      </c>
      <c r="W27" s="30"/>
      <c r="X27" s="30"/>
      <c r="Y27" s="43" t="str">
        <f t="shared" si="150"/>
        <v>-</v>
      </c>
      <c r="Z27" s="31">
        <f t="shared" si="154"/>
        <v>15</v>
      </c>
      <c r="AA27" s="44">
        <f t="shared" si="146"/>
        <v>0</v>
      </c>
      <c r="AB27" s="45">
        <f t="shared" si="15"/>
        <v>1</v>
      </c>
      <c r="AC27" s="30">
        <v>3</v>
      </c>
      <c r="AD27" s="30"/>
      <c r="AE27" s="43">
        <f t="shared" si="16"/>
        <v>1</v>
      </c>
      <c r="AF27" s="30">
        <v>1</v>
      </c>
      <c r="AG27" s="30"/>
      <c r="AH27" s="48">
        <f t="shared" si="17"/>
        <v>1</v>
      </c>
      <c r="AI27" s="30"/>
      <c r="AJ27" s="30"/>
      <c r="AK27" s="57" t="str">
        <f t="shared" si="18"/>
        <v>-</v>
      </c>
      <c r="AL27" s="30"/>
      <c r="AM27" s="30"/>
      <c r="AN27" s="57" t="str">
        <f t="shared" si="20"/>
        <v>-</v>
      </c>
      <c r="AO27" s="30">
        <v>5</v>
      </c>
      <c r="AP27" s="30"/>
      <c r="AQ27" s="48">
        <f t="shared" si="21"/>
        <v>1</v>
      </c>
      <c r="AR27" s="30"/>
      <c r="AS27" s="30"/>
      <c r="AT27" s="48" t="str">
        <f t="shared" si="22"/>
        <v>-</v>
      </c>
      <c r="AU27" s="30">
        <v>3</v>
      </c>
      <c r="AV27" s="30"/>
      <c r="AW27" s="48">
        <f t="shared" si="23"/>
        <v>1</v>
      </c>
      <c r="AX27" s="30"/>
      <c r="AY27" s="30"/>
      <c r="AZ27" s="57" t="str">
        <f t="shared" si="24"/>
        <v>-</v>
      </c>
      <c r="BA27" s="30">
        <v>1</v>
      </c>
      <c r="BB27" s="30"/>
      <c r="BC27" s="57">
        <f t="shared" si="25"/>
        <v>1</v>
      </c>
      <c r="BD27" s="30"/>
      <c r="BE27" s="30"/>
      <c r="BF27" s="48" t="str">
        <f t="shared" si="26"/>
        <v>-</v>
      </c>
      <c r="BG27" s="30"/>
      <c r="BH27" s="30"/>
      <c r="BI27" s="48" t="str">
        <f t="shared" si="27"/>
        <v>-</v>
      </c>
      <c r="BJ27" s="30">
        <v>2</v>
      </c>
      <c r="BK27" s="30"/>
      <c r="BL27" s="48">
        <f t="shared" si="29"/>
        <v>1</v>
      </c>
      <c r="BM27" s="33">
        <f t="shared" si="155"/>
        <v>14</v>
      </c>
      <c r="BN27" s="33">
        <f t="shared" si="156"/>
        <v>0</v>
      </c>
      <c r="BO27" s="49">
        <f t="shared" si="32"/>
        <v>1</v>
      </c>
      <c r="BP27" s="30">
        <v>14</v>
      </c>
      <c r="BQ27" s="30"/>
      <c r="BR27" s="48">
        <f t="shared" si="35"/>
        <v>1</v>
      </c>
      <c r="BS27" s="30"/>
      <c r="BT27" s="30"/>
      <c r="BU27" s="48" t="str">
        <f t="shared" si="38"/>
        <v>-</v>
      </c>
      <c r="BV27" s="30"/>
      <c r="BW27" s="30"/>
      <c r="BX27" s="50" t="str">
        <f t="shared" si="40"/>
        <v>-</v>
      </c>
      <c r="BY27" s="36">
        <f t="shared" si="157"/>
        <v>47</v>
      </c>
      <c r="BZ27" s="36">
        <f t="shared" si="157"/>
        <v>0</v>
      </c>
      <c r="CA27" s="52">
        <f t="shared" si="41"/>
        <v>1</v>
      </c>
      <c r="CB27" s="30">
        <v>27</v>
      </c>
      <c r="CC27" s="41"/>
      <c r="CD27" s="48">
        <f t="shared" si="42"/>
        <v>1</v>
      </c>
      <c r="CE27" s="30"/>
      <c r="CF27" s="41"/>
      <c r="CG27" s="48" t="str">
        <f t="shared" si="44"/>
        <v>-</v>
      </c>
      <c r="CH27" s="30">
        <v>1</v>
      </c>
      <c r="CI27" s="41"/>
      <c r="CJ27" s="48">
        <f t="shared" si="46"/>
        <v>1</v>
      </c>
      <c r="CK27" s="30"/>
      <c r="CL27" s="41"/>
      <c r="CM27" s="48" t="str">
        <f t="shared" si="48"/>
        <v>-</v>
      </c>
      <c r="CN27" s="30"/>
      <c r="CO27" s="41"/>
      <c r="CP27" s="48" t="str">
        <f t="shared" si="50"/>
        <v>-</v>
      </c>
      <c r="CQ27" s="30">
        <v>19</v>
      </c>
      <c r="CR27" s="41"/>
      <c r="CS27" s="48">
        <f t="shared" si="52"/>
        <v>1</v>
      </c>
      <c r="CT27" s="30"/>
      <c r="CU27" s="41"/>
      <c r="CV27" s="48" t="str">
        <f t="shared" si="54"/>
        <v>-</v>
      </c>
      <c r="CW27" s="30"/>
      <c r="CX27" s="41"/>
      <c r="CY27" s="48" t="str">
        <f t="shared" si="56"/>
        <v>-</v>
      </c>
      <c r="CZ27" s="30">
        <v>183</v>
      </c>
      <c r="DA27" s="30"/>
      <c r="DB27" s="57">
        <f t="shared" si="59"/>
        <v>1</v>
      </c>
      <c r="DC27" s="30">
        <v>149</v>
      </c>
      <c r="DD27" s="30"/>
      <c r="DE27" s="57">
        <f t="shared" si="62"/>
        <v>1</v>
      </c>
      <c r="DF27" s="30"/>
      <c r="DG27" s="30"/>
      <c r="DH27" s="57" t="str">
        <f t="shared" si="65"/>
        <v>-</v>
      </c>
      <c r="DI27" s="30">
        <v>49</v>
      </c>
      <c r="DJ27" s="30"/>
      <c r="DK27" s="57">
        <f t="shared" si="67"/>
        <v>1</v>
      </c>
      <c r="DL27" s="30">
        <v>8</v>
      </c>
      <c r="DM27" s="30"/>
      <c r="DN27" s="48">
        <f t="shared" si="70"/>
        <v>1</v>
      </c>
      <c r="DO27" s="30">
        <v>12</v>
      </c>
      <c r="DP27" s="30"/>
      <c r="DQ27" s="57">
        <f t="shared" si="73"/>
        <v>1</v>
      </c>
      <c r="DR27" s="30">
        <v>107</v>
      </c>
      <c r="DS27" s="30"/>
      <c r="DT27" s="57">
        <f t="shared" si="76"/>
        <v>1</v>
      </c>
      <c r="DU27" s="30">
        <v>20</v>
      </c>
      <c r="DV27" s="30"/>
      <c r="DW27" s="57">
        <f t="shared" si="79"/>
        <v>1</v>
      </c>
      <c r="DX27" s="30">
        <v>6</v>
      </c>
      <c r="DY27" s="30"/>
      <c r="DZ27" s="48">
        <f t="shared" si="82"/>
        <v>1</v>
      </c>
      <c r="EA27" s="30">
        <v>9</v>
      </c>
      <c r="EB27" s="30"/>
      <c r="EC27" s="48">
        <f t="shared" si="85"/>
        <v>1</v>
      </c>
      <c r="ED27" s="30">
        <v>4</v>
      </c>
      <c r="EE27" s="30"/>
      <c r="EF27" s="57">
        <f t="shared" si="88"/>
        <v>1</v>
      </c>
      <c r="EG27" s="30">
        <v>13</v>
      </c>
      <c r="EH27" s="30"/>
      <c r="EI27" s="48">
        <f t="shared" si="91"/>
        <v>1</v>
      </c>
      <c r="EJ27" s="30">
        <v>13</v>
      </c>
      <c r="EK27" s="30"/>
      <c r="EL27" s="48">
        <f t="shared" si="94"/>
        <v>1</v>
      </c>
      <c r="EM27" s="30">
        <v>5</v>
      </c>
      <c r="EN27" s="30"/>
      <c r="EO27" s="57">
        <f t="shared" si="97"/>
        <v>1</v>
      </c>
      <c r="EP27" s="30">
        <v>0</v>
      </c>
      <c r="EQ27" s="30"/>
      <c r="ER27" s="57" t="str">
        <f t="shared" si="100"/>
        <v>-</v>
      </c>
      <c r="ES27" s="30">
        <v>7</v>
      </c>
      <c r="ET27" s="30"/>
      <c r="EU27" s="48">
        <f t="shared" si="103"/>
        <v>1</v>
      </c>
      <c r="EV27" s="30">
        <v>82</v>
      </c>
      <c r="EW27" s="30"/>
      <c r="EX27" s="57">
        <f t="shared" si="106"/>
        <v>1</v>
      </c>
      <c r="EY27" s="30">
        <v>0</v>
      </c>
      <c r="EZ27" s="30"/>
      <c r="FA27" s="48" t="str">
        <f t="shared" si="109"/>
        <v>-</v>
      </c>
      <c r="FB27" s="30">
        <v>7</v>
      </c>
      <c r="FC27" s="30"/>
      <c r="FD27" s="48">
        <f t="shared" si="112"/>
        <v>1</v>
      </c>
      <c r="FE27" s="30">
        <v>10</v>
      </c>
      <c r="FF27" s="30"/>
      <c r="FG27" s="57">
        <f t="shared" si="115"/>
        <v>1</v>
      </c>
      <c r="FH27" s="30">
        <v>0</v>
      </c>
      <c r="FI27" s="30"/>
      <c r="FJ27" s="53" t="str">
        <f t="shared" si="118"/>
        <v>-</v>
      </c>
      <c r="FK27" s="30">
        <v>114</v>
      </c>
      <c r="FL27" s="30">
        <v>12</v>
      </c>
      <c r="FM27" s="57">
        <f t="shared" si="121"/>
        <v>0.90476190476190477</v>
      </c>
      <c r="FN27" s="30">
        <v>21</v>
      </c>
      <c r="FO27" s="30"/>
      <c r="FP27" s="48">
        <f t="shared" si="124"/>
        <v>1</v>
      </c>
      <c r="FQ27" s="30">
        <v>17</v>
      </c>
      <c r="FR27" s="30"/>
      <c r="FS27" s="48">
        <f t="shared" si="127"/>
        <v>1</v>
      </c>
      <c r="FT27" s="30">
        <v>0</v>
      </c>
      <c r="FU27" s="30"/>
      <c r="FV27" s="48" t="str">
        <f t="shared" si="130"/>
        <v>-</v>
      </c>
      <c r="FW27" s="30">
        <v>0</v>
      </c>
      <c r="FX27" s="30"/>
      <c r="FY27" s="48" t="str">
        <f t="shared" si="133"/>
        <v>-</v>
      </c>
      <c r="FZ27" s="30">
        <v>0</v>
      </c>
      <c r="GA27" s="30"/>
      <c r="GB27" s="48" t="str">
        <f t="shared" si="136"/>
        <v>-</v>
      </c>
      <c r="GC27" s="30">
        <v>0</v>
      </c>
      <c r="GD27" s="30"/>
      <c r="GE27" s="48" t="str">
        <f t="shared" si="139"/>
        <v>-</v>
      </c>
      <c r="GF27" s="30">
        <v>0</v>
      </c>
      <c r="GG27" s="30"/>
      <c r="GH27" s="48" t="str">
        <f t="shared" si="142"/>
        <v>-</v>
      </c>
      <c r="GI27" s="30">
        <v>5</v>
      </c>
      <c r="GJ27" s="30"/>
      <c r="GK27" s="48">
        <f t="shared" si="145"/>
        <v>1</v>
      </c>
    </row>
    <row r="28" spans="1:193" s="6" customFormat="1" ht="16.5" customHeight="1" x14ac:dyDescent="0.2">
      <c r="A28" s="9" t="s">
        <v>95</v>
      </c>
      <c r="B28" s="32">
        <f t="shared" si="152"/>
        <v>20</v>
      </c>
      <c r="C28" s="32">
        <f t="shared" si="153"/>
        <v>0</v>
      </c>
      <c r="D28" s="40">
        <f t="shared" si="6"/>
        <v>1</v>
      </c>
      <c r="E28" s="30"/>
      <c r="F28" s="30"/>
      <c r="G28" s="43" t="str">
        <f t="shared" si="7"/>
        <v>-</v>
      </c>
      <c r="H28" s="30"/>
      <c r="I28" s="30"/>
      <c r="J28" s="43" t="str">
        <f t="shared" si="8"/>
        <v>-</v>
      </c>
      <c r="K28" s="30">
        <v>16</v>
      </c>
      <c r="L28" s="30"/>
      <c r="M28" s="43">
        <f t="shared" si="9"/>
        <v>1</v>
      </c>
      <c r="N28" s="30">
        <v>4</v>
      </c>
      <c r="O28" s="30"/>
      <c r="P28" s="43">
        <f t="shared" si="10"/>
        <v>1</v>
      </c>
      <c r="Q28" s="30">
        <v>0</v>
      </c>
      <c r="R28" s="30"/>
      <c r="S28" s="43" t="str">
        <f t="shared" si="12"/>
        <v>-</v>
      </c>
      <c r="T28" s="30"/>
      <c r="U28" s="30"/>
      <c r="V28" s="43" t="str">
        <f t="shared" si="14"/>
        <v>-</v>
      </c>
      <c r="W28" s="30"/>
      <c r="X28" s="30"/>
      <c r="Y28" s="43" t="str">
        <f t="shared" si="150"/>
        <v>-</v>
      </c>
      <c r="Z28" s="31">
        <f t="shared" si="154"/>
        <v>5</v>
      </c>
      <c r="AA28" s="44">
        <f t="shared" si="146"/>
        <v>0</v>
      </c>
      <c r="AB28" s="45">
        <f t="shared" si="15"/>
        <v>1</v>
      </c>
      <c r="AC28" s="30"/>
      <c r="AD28" s="30"/>
      <c r="AE28" s="43" t="str">
        <f t="shared" si="16"/>
        <v>-</v>
      </c>
      <c r="AF28" s="30"/>
      <c r="AG28" s="30"/>
      <c r="AH28" s="48" t="str">
        <f t="shared" si="17"/>
        <v>-</v>
      </c>
      <c r="AI28" s="30"/>
      <c r="AJ28" s="30"/>
      <c r="AK28" s="57" t="str">
        <f t="shared" si="18"/>
        <v>-</v>
      </c>
      <c r="AL28" s="30"/>
      <c r="AM28" s="30"/>
      <c r="AN28" s="57" t="str">
        <f t="shared" si="20"/>
        <v>-</v>
      </c>
      <c r="AO28" s="30">
        <v>5</v>
      </c>
      <c r="AP28" s="30"/>
      <c r="AQ28" s="48">
        <f t="shared" si="21"/>
        <v>1</v>
      </c>
      <c r="AR28" s="30"/>
      <c r="AS28" s="30"/>
      <c r="AT28" s="48" t="str">
        <f t="shared" si="22"/>
        <v>-</v>
      </c>
      <c r="AU28" s="30"/>
      <c r="AV28" s="30"/>
      <c r="AW28" s="48" t="str">
        <f t="shared" si="23"/>
        <v>-</v>
      </c>
      <c r="AX28" s="30"/>
      <c r="AY28" s="30"/>
      <c r="AZ28" s="57" t="str">
        <f t="shared" si="24"/>
        <v>-</v>
      </c>
      <c r="BA28" s="30"/>
      <c r="BB28" s="30"/>
      <c r="BC28" s="57" t="str">
        <f t="shared" si="25"/>
        <v>-</v>
      </c>
      <c r="BD28" s="30"/>
      <c r="BE28" s="30"/>
      <c r="BF28" s="48" t="str">
        <f t="shared" si="26"/>
        <v>-</v>
      </c>
      <c r="BG28" s="30"/>
      <c r="BH28" s="30"/>
      <c r="BI28" s="48" t="str">
        <f t="shared" si="27"/>
        <v>-</v>
      </c>
      <c r="BJ28" s="30"/>
      <c r="BK28" s="30"/>
      <c r="BL28" s="48" t="str">
        <f t="shared" si="29"/>
        <v>-</v>
      </c>
      <c r="BM28" s="33">
        <f t="shared" si="155"/>
        <v>8</v>
      </c>
      <c r="BN28" s="33">
        <f t="shared" si="156"/>
        <v>0</v>
      </c>
      <c r="BO28" s="49">
        <f t="shared" si="32"/>
        <v>1</v>
      </c>
      <c r="BP28" s="30">
        <v>8</v>
      </c>
      <c r="BQ28" s="30"/>
      <c r="BR28" s="48">
        <f t="shared" si="35"/>
        <v>1</v>
      </c>
      <c r="BS28" s="30"/>
      <c r="BT28" s="30"/>
      <c r="BU28" s="48" t="str">
        <f t="shared" si="38"/>
        <v>-</v>
      </c>
      <c r="BV28" s="30"/>
      <c r="BW28" s="30"/>
      <c r="BX28" s="50" t="str">
        <f t="shared" si="40"/>
        <v>-</v>
      </c>
      <c r="BY28" s="36">
        <f t="shared" si="157"/>
        <v>32</v>
      </c>
      <c r="BZ28" s="36">
        <f t="shared" si="157"/>
        <v>0</v>
      </c>
      <c r="CA28" s="52">
        <f t="shared" si="41"/>
        <v>1</v>
      </c>
      <c r="CB28" s="30">
        <v>1</v>
      </c>
      <c r="CC28" s="46"/>
      <c r="CD28" s="48">
        <f t="shared" si="42"/>
        <v>1</v>
      </c>
      <c r="CE28" s="30"/>
      <c r="CF28" s="46"/>
      <c r="CG28" s="48" t="str">
        <f t="shared" si="44"/>
        <v>-</v>
      </c>
      <c r="CH28" s="30"/>
      <c r="CI28" s="46"/>
      <c r="CJ28" s="48" t="str">
        <f t="shared" si="46"/>
        <v>-</v>
      </c>
      <c r="CK28" s="30"/>
      <c r="CL28" s="46"/>
      <c r="CM28" s="48" t="str">
        <f t="shared" si="48"/>
        <v>-</v>
      </c>
      <c r="CN28" s="30"/>
      <c r="CO28" s="46"/>
      <c r="CP28" s="48" t="str">
        <f t="shared" si="50"/>
        <v>-</v>
      </c>
      <c r="CQ28" s="30">
        <v>31</v>
      </c>
      <c r="CR28" s="46"/>
      <c r="CS28" s="48">
        <f t="shared" si="52"/>
        <v>1</v>
      </c>
      <c r="CT28" s="30"/>
      <c r="CU28" s="46"/>
      <c r="CV28" s="48" t="str">
        <f t="shared" si="54"/>
        <v>-</v>
      </c>
      <c r="CW28" s="30"/>
      <c r="CX28" s="46"/>
      <c r="CY28" s="48" t="str">
        <f t="shared" si="56"/>
        <v>-</v>
      </c>
      <c r="CZ28" s="30">
        <v>64</v>
      </c>
      <c r="DA28" s="30"/>
      <c r="DB28" s="57">
        <f t="shared" si="59"/>
        <v>1</v>
      </c>
      <c r="DC28" s="30">
        <v>81</v>
      </c>
      <c r="DD28" s="30"/>
      <c r="DE28" s="57">
        <f t="shared" si="62"/>
        <v>1</v>
      </c>
      <c r="DF28" s="30"/>
      <c r="DG28" s="30"/>
      <c r="DH28" s="57" t="str">
        <f t="shared" si="65"/>
        <v>-</v>
      </c>
      <c r="DI28" s="30">
        <v>20</v>
      </c>
      <c r="DJ28" s="30"/>
      <c r="DK28" s="57">
        <f t="shared" si="67"/>
        <v>1</v>
      </c>
      <c r="DL28" s="30">
        <v>4</v>
      </c>
      <c r="DM28" s="30"/>
      <c r="DN28" s="48">
        <f t="shared" si="70"/>
        <v>1</v>
      </c>
      <c r="DO28" s="30">
        <v>4</v>
      </c>
      <c r="DP28" s="30"/>
      <c r="DQ28" s="57">
        <f t="shared" si="73"/>
        <v>1</v>
      </c>
      <c r="DR28" s="30">
        <v>44</v>
      </c>
      <c r="DS28" s="30"/>
      <c r="DT28" s="57">
        <f t="shared" si="76"/>
        <v>1</v>
      </c>
      <c r="DU28" s="30">
        <v>14</v>
      </c>
      <c r="DV28" s="30"/>
      <c r="DW28" s="57">
        <f t="shared" si="79"/>
        <v>1</v>
      </c>
      <c r="DX28" s="30">
        <v>6</v>
      </c>
      <c r="DY28" s="30"/>
      <c r="DZ28" s="48">
        <f t="shared" si="82"/>
        <v>1</v>
      </c>
      <c r="EA28" s="30">
        <v>9</v>
      </c>
      <c r="EB28" s="30"/>
      <c r="EC28" s="48">
        <f t="shared" si="85"/>
        <v>1</v>
      </c>
      <c r="ED28" s="30">
        <v>2</v>
      </c>
      <c r="EE28" s="30"/>
      <c r="EF28" s="57">
        <f t="shared" si="88"/>
        <v>1</v>
      </c>
      <c r="EG28" s="30">
        <v>4</v>
      </c>
      <c r="EH28" s="30"/>
      <c r="EI28" s="48">
        <f t="shared" si="91"/>
        <v>1</v>
      </c>
      <c r="EJ28" s="30">
        <v>2</v>
      </c>
      <c r="EK28" s="30"/>
      <c r="EL28" s="48">
        <f t="shared" si="94"/>
        <v>1</v>
      </c>
      <c r="EM28" s="30">
        <v>4</v>
      </c>
      <c r="EN28" s="30"/>
      <c r="EO28" s="57">
        <f t="shared" si="97"/>
        <v>1</v>
      </c>
      <c r="EP28" s="30">
        <v>0</v>
      </c>
      <c r="EQ28" s="30"/>
      <c r="ER28" s="57" t="str">
        <f t="shared" si="100"/>
        <v>-</v>
      </c>
      <c r="ES28" s="30">
        <v>0</v>
      </c>
      <c r="ET28" s="30"/>
      <c r="EU28" s="48" t="str">
        <f t="shared" si="103"/>
        <v>-</v>
      </c>
      <c r="EV28" s="30">
        <v>0</v>
      </c>
      <c r="EW28" s="30"/>
      <c r="EX28" s="57" t="str">
        <f t="shared" si="106"/>
        <v>-</v>
      </c>
      <c r="EY28" s="30">
        <v>0</v>
      </c>
      <c r="EZ28" s="30"/>
      <c r="FA28" s="48" t="str">
        <f t="shared" si="109"/>
        <v>-</v>
      </c>
      <c r="FB28" s="30">
        <v>1</v>
      </c>
      <c r="FC28" s="30"/>
      <c r="FD28" s="48">
        <f t="shared" si="112"/>
        <v>1</v>
      </c>
      <c r="FE28" s="30">
        <v>1</v>
      </c>
      <c r="FF28" s="30"/>
      <c r="FG28" s="57">
        <f t="shared" si="115"/>
        <v>1</v>
      </c>
      <c r="FH28" s="30">
        <v>0</v>
      </c>
      <c r="FI28" s="30"/>
      <c r="FJ28" s="53" t="str">
        <f t="shared" si="118"/>
        <v>-</v>
      </c>
      <c r="FK28" s="30">
        <v>105</v>
      </c>
      <c r="FL28" s="30"/>
      <c r="FM28" s="57">
        <f t="shared" si="121"/>
        <v>1</v>
      </c>
      <c r="FN28" s="30">
        <v>0</v>
      </c>
      <c r="FO28" s="30"/>
      <c r="FP28" s="48" t="str">
        <f t="shared" si="124"/>
        <v>-</v>
      </c>
      <c r="FQ28" s="30">
        <v>8</v>
      </c>
      <c r="FR28" s="30"/>
      <c r="FS28" s="48">
        <f t="shared" si="127"/>
        <v>1</v>
      </c>
      <c r="FT28" s="30">
        <v>0</v>
      </c>
      <c r="FU28" s="30"/>
      <c r="FV28" s="48" t="str">
        <f t="shared" si="130"/>
        <v>-</v>
      </c>
      <c r="FW28" s="30">
        <v>0</v>
      </c>
      <c r="FX28" s="30"/>
      <c r="FY28" s="48" t="str">
        <f t="shared" si="133"/>
        <v>-</v>
      </c>
      <c r="FZ28" s="30">
        <v>0</v>
      </c>
      <c r="GA28" s="30"/>
      <c r="GB28" s="48" t="str">
        <f t="shared" si="136"/>
        <v>-</v>
      </c>
      <c r="GC28" s="30">
        <v>0</v>
      </c>
      <c r="GD28" s="30"/>
      <c r="GE28" s="48" t="str">
        <f t="shared" si="139"/>
        <v>-</v>
      </c>
      <c r="GF28" s="30">
        <v>0</v>
      </c>
      <c r="GG28" s="30"/>
      <c r="GH28" s="48" t="str">
        <f t="shared" si="142"/>
        <v>-</v>
      </c>
      <c r="GI28" s="30">
        <v>1</v>
      </c>
      <c r="GJ28" s="30"/>
      <c r="GK28" s="48">
        <f t="shared" si="145"/>
        <v>1</v>
      </c>
    </row>
    <row r="29" spans="1:193" s="6" customFormat="1" ht="16.5" customHeight="1" x14ac:dyDescent="0.2">
      <c r="A29" s="9" t="s">
        <v>65</v>
      </c>
      <c r="B29" s="32">
        <f t="shared" si="152"/>
        <v>42</v>
      </c>
      <c r="C29" s="32">
        <f t="shared" si="153"/>
        <v>0</v>
      </c>
      <c r="D29" s="40">
        <f t="shared" si="6"/>
        <v>1</v>
      </c>
      <c r="E29" s="30">
        <v>5</v>
      </c>
      <c r="F29" s="30"/>
      <c r="G29" s="43">
        <f t="shared" si="7"/>
        <v>1</v>
      </c>
      <c r="H29" s="30">
        <v>14</v>
      </c>
      <c r="I29" s="30"/>
      <c r="J29" s="43">
        <f t="shared" si="8"/>
        <v>1</v>
      </c>
      <c r="K29" s="30">
        <v>14</v>
      </c>
      <c r="L29" s="30"/>
      <c r="M29" s="43">
        <f t="shared" si="9"/>
        <v>1</v>
      </c>
      <c r="N29" s="30">
        <v>6</v>
      </c>
      <c r="O29" s="30"/>
      <c r="P29" s="43">
        <f t="shared" si="10"/>
        <v>1</v>
      </c>
      <c r="Q29" s="30"/>
      <c r="R29" s="30"/>
      <c r="S29" s="43" t="str">
        <f t="shared" si="12"/>
        <v>-</v>
      </c>
      <c r="T29" s="30">
        <v>3</v>
      </c>
      <c r="U29" s="30"/>
      <c r="V29" s="43">
        <f t="shared" si="14"/>
        <v>1</v>
      </c>
      <c r="W29" s="30"/>
      <c r="X29" s="30"/>
      <c r="Y29" s="43" t="str">
        <f t="shared" si="150"/>
        <v>-</v>
      </c>
      <c r="Z29" s="31">
        <f t="shared" si="154"/>
        <v>42</v>
      </c>
      <c r="AA29" s="44">
        <f t="shared" si="146"/>
        <v>0</v>
      </c>
      <c r="AB29" s="45">
        <f t="shared" si="15"/>
        <v>1</v>
      </c>
      <c r="AC29" s="30">
        <v>5</v>
      </c>
      <c r="AD29" s="30"/>
      <c r="AE29" s="43">
        <f t="shared" si="16"/>
        <v>1</v>
      </c>
      <c r="AF29" s="30"/>
      <c r="AG29" s="30"/>
      <c r="AH29" s="48" t="str">
        <f t="shared" si="17"/>
        <v>-</v>
      </c>
      <c r="AI29" s="30"/>
      <c r="AJ29" s="30"/>
      <c r="AK29" s="57" t="str">
        <f t="shared" si="18"/>
        <v>-</v>
      </c>
      <c r="AL29" s="30">
        <v>0</v>
      </c>
      <c r="AM29" s="30"/>
      <c r="AN29" s="57" t="str">
        <f t="shared" si="20"/>
        <v>-</v>
      </c>
      <c r="AO29" s="30">
        <v>6</v>
      </c>
      <c r="AP29" s="30"/>
      <c r="AQ29" s="48">
        <f t="shared" si="21"/>
        <v>1</v>
      </c>
      <c r="AR29" s="30">
        <v>0</v>
      </c>
      <c r="AS29" s="30"/>
      <c r="AT29" s="48" t="str">
        <f t="shared" si="22"/>
        <v>-</v>
      </c>
      <c r="AU29" s="30">
        <v>21</v>
      </c>
      <c r="AV29" s="30"/>
      <c r="AW29" s="48">
        <f t="shared" si="23"/>
        <v>1</v>
      </c>
      <c r="AX29" s="30">
        <v>0</v>
      </c>
      <c r="AY29" s="30"/>
      <c r="AZ29" s="57" t="str">
        <f t="shared" si="24"/>
        <v>-</v>
      </c>
      <c r="BA29" s="30">
        <v>1</v>
      </c>
      <c r="BB29" s="30"/>
      <c r="BC29" s="57">
        <f t="shared" si="25"/>
        <v>1</v>
      </c>
      <c r="BD29" s="30">
        <v>9</v>
      </c>
      <c r="BE29" s="30"/>
      <c r="BF29" s="48">
        <f t="shared" si="26"/>
        <v>1</v>
      </c>
      <c r="BG29" s="30"/>
      <c r="BH29" s="30"/>
      <c r="BI29" s="48" t="str">
        <f t="shared" si="27"/>
        <v>-</v>
      </c>
      <c r="BJ29" s="30"/>
      <c r="BK29" s="30"/>
      <c r="BL29" s="48" t="str">
        <f t="shared" si="29"/>
        <v>-</v>
      </c>
      <c r="BM29" s="33">
        <f t="shared" si="155"/>
        <v>21</v>
      </c>
      <c r="BN29" s="33">
        <f t="shared" si="156"/>
        <v>0</v>
      </c>
      <c r="BO29" s="49">
        <f t="shared" si="32"/>
        <v>1</v>
      </c>
      <c r="BP29" s="30">
        <v>21</v>
      </c>
      <c r="BQ29" s="30"/>
      <c r="BR29" s="48">
        <f t="shared" si="35"/>
        <v>1</v>
      </c>
      <c r="BS29" s="30"/>
      <c r="BT29" s="30"/>
      <c r="BU29" s="48" t="str">
        <f t="shared" si="38"/>
        <v>-</v>
      </c>
      <c r="BV29" s="30"/>
      <c r="BW29" s="30"/>
      <c r="BX29" s="50" t="str">
        <f t="shared" si="40"/>
        <v>-</v>
      </c>
      <c r="BY29" s="36">
        <f t="shared" si="157"/>
        <v>50</v>
      </c>
      <c r="BZ29" s="36">
        <f t="shared" si="157"/>
        <v>0</v>
      </c>
      <c r="CA29" s="52">
        <f t="shared" si="41"/>
        <v>1</v>
      </c>
      <c r="CB29" s="30"/>
      <c r="CC29" s="46"/>
      <c r="CD29" s="48" t="str">
        <f t="shared" si="42"/>
        <v>-</v>
      </c>
      <c r="CE29" s="30"/>
      <c r="CF29" s="46"/>
      <c r="CG29" s="48" t="str">
        <f t="shared" si="44"/>
        <v>-</v>
      </c>
      <c r="CH29" s="30"/>
      <c r="CI29" s="46"/>
      <c r="CJ29" s="48" t="str">
        <f t="shared" si="46"/>
        <v>-</v>
      </c>
      <c r="CK29" s="30"/>
      <c r="CL29" s="46"/>
      <c r="CM29" s="48" t="str">
        <f t="shared" si="48"/>
        <v>-</v>
      </c>
      <c r="CN29" s="30"/>
      <c r="CO29" s="46"/>
      <c r="CP29" s="48" t="str">
        <f t="shared" si="50"/>
        <v>-</v>
      </c>
      <c r="CQ29" s="30">
        <v>50</v>
      </c>
      <c r="CR29" s="46"/>
      <c r="CS29" s="48">
        <f t="shared" si="52"/>
        <v>1</v>
      </c>
      <c r="CT29" s="30"/>
      <c r="CU29" s="46"/>
      <c r="CV29" s="48" t="str">
        <f t="shared" si="54"/>
        <v>-</v>
      </c>
      <c r="CW29" s="30"/>
      <c r="CX29" s="46"/>
      <c r="CY29" s="48" t="str">
        <f t="shared" si="56"/>
        <v>-</v>
      </c>
      <c r="CZ29" s="30">
        <v>200</v>
      </c>
      <c r="DA29" s="30"/>
      <c r="DB29" s="57">
        <f t="shared" si="59"/>
        <v>1</v>
      </c>
      <c r="DC29" s="30">
        <v>378</v>
      </c>
      <c r="DD29" s="30"/>
      <c r="DE29" s="57">
        <f t="shared" si="62"/>
        <v>1</v>
      </c>
      <c r="DF29" s="30"/>
      <c r="DG29" s="30"/>
      <c r="DH29" s="57" t="str">
        <f t="shared" si="65"/>
        <v>-</v>
      </c>
      <c r="DI29" s="30">
        <v>500</v>
      </c>
      <c r="DJ29" s="30"/>
      <c r="DK29" s="57">
        <f t="shared" si="67"/>
        <v>1</v>
      </c>
      <c r="DL29" s="30">
        <v>9</v>
      </c>
      <c r="DM29" s="30"/>
      <c r="DN29" s="48">
        <f t="shared" si="70"/>
        <v>1</v>
      </c>
      <c r="DO29" s="30">
        <v>5</v>
      </c>
      <c r="DP29" s="30"/>
      <c r="DQ29" s="57">
        <f t="shared" si="73"/>
        <v>1</v>
      </c>
      <c r="DR29" s="30">
        <v>420</v>
      </c>
      <c r="DS29" s="30"/>
      <c r="DT29" s="57">
        <f t="shared" si="76"/>
        <v>1</v>
      </c>
      <c r="DU29" s="30">
        <v>9</v>
      </c>
      <c r="DV29" s="30"/>
      <c r="DW29" s="57">
        <f t="shared" si="79"/>
        <v>1</v>
      </c>
      <c r="DX29" s="30">
        <v>14</v>
      </c>
      <c r="DY29" s="30"/>
      <c r="DZ29" s="48">
        <f t="shared" si="82"/>
        <v>1</v>
      </c>
      <c r="EA29" s="30">
        <v>14</v>
      </c>
      <c r="EB29" s="30"/>
      <c r="EC29" s="48">
        <f t="shared" si="85"/>
        <v>1</v>
      </c>
      <c r="ED29" s="30">
        <v>12</v>
      </c>
      <c r="EE29" s="30"/>
      <c r="EF29" s="57">
        <f t="shared" si="88"/>
        <v>1</v>
      </c>
      <c r="EG29" s="30">
        <v>14</v>
      </c>
      <c r="EH29" s="30"/>
      <c r="EI29" s="48">
        <f t="shared" si="91"/>
        <v>1</v>
      </c>
      <c r="EJ29" s="30">
        <v>26</v>
      </c>
      <c r="EK29" s="30"/>
      <c r="EL29" s="48">
        <f t="shared" si="94"/>
        <v>1</v>
      </c>
      <c r="EM29" s="30">
        <v>19</v>
      </c>
      <c r="EN29" s="30"/>
      <c r="EO29" s="57">
        <f t="shared" si="97"/>
        <v>1</v>
      </c>
      <c r="EP29" s="30"/>
      <c r="EQ29" s="30"/>
      <c r="ER29" s="57" t="str">
        <f t="shared" si="100"/>
        <v>-</v>
      </c>
      <c r="ES29" s="30"/>
      <c r="ET29" s="30"/>
      <c r="EU29" s="48" t="str">
        <f t="shared" si="103"/>
        <v>-</v>
      </c>
      <c r="EV29" s="30">
        <v>186</v>
      </c>
      <c r="EW29" s="30"/>
      <c r="EX29" s="57">
        <f t="shared" si="106"/>
        <v>1</v>
      </c>
      <c r="EY29" s="30">
        <v>8</v>
      </c>
      <c r="EZ29" s="30"/>
      <c r="FA29" s="48">
        <f t="shared" si="109"/>
        <v>1</v>
      </c>
      <c r="FB29" s="30">
        <v>12</v>
      </c>
      <c r="FC29" s="30"/>
      <c r="FD29" s="48">
        <f t="shared" si="112"/>
        <v>1</v>
      </c>
      <c r="FE29" s="30">
        <v>43</v>
      </c>
      <c r="FF29" s="30"/>
      <c r="FG29" s="57">
        <f t="shared" si="115"/>
        <v>1</v>
      </c>
      <c r="FH29" s="30">
        <v>4</v>
      </c>
      <c r="FI29" s="30"/>
      <c r="FJ29" s="53">
        <f t="shared" si="118"/>
        <v>1</v>
      </c>
      <c r="FK29" s="30">
        <v>220</v>
      </c>
      <c r="FL29" s="30"/>
      <c r="FM29" s="57">
        <f t="shared" si="121"/>
        <v>1</v>
      </c>
      <c r="FN29" s="30">
        <v>70</v>
      </c>
      <c r="FO29" s="30"/>
      <c r="FP29" s="48">
        <f t="shared" si="124"/>
        <v>1</v>
      </c>
      <c r="FQ29" s="30">
        <v>13</v>
      </c>
      <c r="FR29" s="30"/>
      <c r="FS29" s="48">
        <f t="shared" si="127"/>
        <v>1</v>
      </c>
      <c r="FT29" s="30"/>
      <c r="FU29" s="30"/>
      <c r="FV29" s="48" t="str">
        <f t="shared" si="130"/>
        <v>-</v>
      </c>
      <c r="FW29" s="30"/>
      <c r="FX29" s="30"/>
      <c r="FY29" s="48" t="str">
        <f t="shared" si="133"/>
        <v>-</v>
      </c>
      <c r="FZ29" s="30">
        <v>2</v>
      </c>
      <c r="GA29" s="30"/>
      <c r="GB29" s="48">
        <f t="shared" si="136"/>
        <v>1</v>
      </c>
      <c r="GC29" s="30"/>
      <c r="GD29" s="30"/>
      <c r="GE29" s="48" t="str">
        <f t="shared" si="139"/>
        <v>-</v>
      </c>
      <c r="GF29" s="30"/>
      <c r="GG29" s="30"/>
      <c r="GH29" s="48" t="str">
        <f t="shared" si="142"/>
        <v>-</v>
      </c>
      <c r="GI29" s="30">
        <v>14</v>
      </c>
      <c r="GJ29" s="30"/>
      <c r="GK29" s="48">
        <f t="shared" si="145"/>
        <v>1</v>
      </c>
    </row>
    <row r="30" spans="1:193" s="6" customFormat="1" ht="16.5" customHeight="1" x14ac:dyDescent="0.2">
      <c r="A30" s="9" t="s">
        <v>66</v>
      </c>
      <c r="B30" s="32">
        <f t="shared" si="152"/>
        <v>45</v>
      </c>
      <c r="C30" s="32">
        <f t="shared" si="153"/>
        <v>0</v>
      </c>
      <c r="D30" s="40">
        <f t="shared" si="6"/>
        <v>1</v>
      </c>
      <c r="E30" s="30">
        <v>5</v>
      </c>
      <c r="F30" s="30"/>
      <c r="G30" s="43">
        <f t="shared" si="7"/>
        <v>1</v>
      </c>
      <c r="H30" s="30">
        <v>2</v>
      </c>
      <c r="I30" s="30"/>
      <c r="J30" s="43">
        <f t="shared" si="8"/>
        <v>1</v>
      </c>
      <c r="K30" s="30">
        <v>29</v>
      </c>
      <c r="L30" s="30"/>
      <c r="M30" s="43">
        <f t="shared" si="9"/>
        <v>1</v>
      </c>
      <c r="N30" s="30">
        <v>9</v>
      </c>
      <c r="O30" s="30"/>
      <c r="P30" s="43">
        <f t="shared" si="10"/>
        <v>1</v>
      </c>
      <c r="Q30" s="30"/>
      <c r="R30" s="30"/>
      <c r="S30" s="43" t="str">
        <f t="shared" si="12"/>
        <v>-</v>
      </c>
      <c r="T30" s="30"/>
      <c r="U30" s="30"/>
      <c r="V30" s="43" t="str">
        <f t="shared" si="14"/>
        <v>-</v>
      </c>
      <c r="W30" s="30"/>
      <c r="X30" s="30"/>
      <c r="Y30" s="43" t="str">
        <f t="shared" si="150"/>
        <v>-</v>
      </c>
      <c r="Z30" s="31">
        <f t="shared" si="154"/>
        <v>31</v>
      </c>
      <c r="AA30" s="44">
        <f t="shared" si="146"/>
        <v>0</v>
      </c>
      <c r="AB30" s="45">
        <f t="shared" si="15"/>
        <v>1</v>
      </c>
      <c r="AC30" s="30">
        <v>3</v>
      </c>
      <c r="AD30" s="30"/>
      <c r="AE30" s="43">
        <f t="shared" si="16"/>
        <v>1</v>
      </c>
      <c r="AF30" s="30">
        <v>1</v>
      </c>
      <c r="AG30" s="30"/>
      <c r="AH30" s="48">
        <f t="shared" si="17"/>
        <v>1</v>
      </c>
      <c r="AI30" s="30"/>
      <c r="AJ30" s="30"/>
      <c r="AK30" s="57" t="str">
        <f t="shared" si="18"/>
        <v>-</v>
      </c>
      <c r="AL30" s="30">
        <v>1</v>
      </c>
      <c r="AM30" s="30"/>
      <c r="AN30" s="57">
        <f t="shared" si="20"/>
        <v>1</v>
      </c>
      <c r="AO30" s="30">
        <v>1</v>
      </c>
      <c r="AP30" s="30"/>
      <c r="AQ30" s="48">
        <f t="shared" si="21"/>
        <v>1</v>
      </c>
      <c r="AR30" s="30"/>
      <c r="AS30" s="30"/>
      <c r="AT30" s="48" t="str">
        <f t="shared" si="22"/>
        <v>-</v>
      </c>
      <c r="AU30" s="30">
        <v>2</v>
      </c>
      <c r="AV30" s="30"/>
      <c r="AW30" s="48">
        <f t="shared" si="23"/>
        <v>1</v>
      </c>
      <c r="AX30" s="30">
        <v>1</v>
      </c>
      <c r="AY30" s="30"/>
      <c r="AZ30" s="57">
        <f t="shared" si="24"/>
        <v>1</v>
      </c>
      <c r="BA30" s="30"/>
      <c r="BB30" s="30"/>
      <c r="BC30" s="57" t="str">
        <f t="shared" si="25"/>
        <v>-</v>
      </c>
      <c r="BD30" s="30">
        <v>22</v>
      </c>
      <c r="BE30" s="30"/>
      <c r="BF30" s="48">
        <f t="shared" si="26"/>
        <v>1</v>
      </c>
      <c r="BG30" s="30"/>
      <c r="BH30" s="30"/>
      <c r="BI30" s="48" t="str">
        <f t="shared" si="27"/>
        <v>-</v>
      </c>
      <c r="BJ30" s="30"/>
      <c r="BK30" s="30"/>
      <c r="BL30" s="48" t="str">
        <f t="shared" si="29"/>
        <v>-</v>
      </c>
      <c r="BM30" s="33">
        <f t="shared" si="155"/>
        <v>29</v>
      </c>
      <c r="BN30" s="33">
        <f t="shared" si="156"/>
        <v>0</v>
      </c>
      <c r="BO30" s="49">
        <f t="shared" si="32"/>
        <v>1</v>
      </c>
      <c r="BP30" s="30">
        <v>29</v>
      </c>
      <c r="BQ30" s="30"/>
      <c r="BR30" s="48">
        <f t="shared" si="35"/>
        <v>1</v>
      </c>
      <c r="BS30" s="30"/>
      <c r="BT30" s="30"/>
      <c r="BU30" s="48" t="str">
        <f t="shared" si="38"/>
        <v>-</v>
      </c>
      <c r="BV30" s="30"/>
      <c r="BW30" s="30"/>
      <c r="BX30" s="50" t="str">
        <f t="shared" si="40"/>
        <v>-</v>
      </c>
      <c r="BY30" s="36">
        <f t="shared" si="157"/>
        <v>42</v>
      </c>
      <c r="BZ30" s="36">
        <f t="shared" si="157"/>
        <v>0</v>
      </c>
      <c r="CA30" s="52">
        <f t="shared" si="41"/>
        <v>1</v>
      </c>
      <c r="CB30" s="30">
        <v>10</v>
      </c>
      <c r="CC30" s="46"/>
      <c r="CD30" s="48">
        <f t="shared" si="42"/>
        <v>1</v>
      </c>
      <c r="CE30" s="30"/>
      <c r="CF30" s="46"/>
      <c r="CG30" s="48" t="str">
        <f t="shared" si="44"/>
        <v>-</v>
      </c>
      <c r="CH30" s="30">
        <v>1</v>
      </c>
      <c r="CI30" s="46"/>
      <c r="CJ30" s="48">
        <f t="shared" si="46"/>
        <v>1</v>
      </c>
      <c r="CK30" s="30">
        <v>1</v>
      </c>
      <c r="CL30" s="46"/>
      <c r="CM30" s="48">
        <f t="shared" si="48"/>
        <v>1</v>
      </c>
      <c r="CN30" s="30"/>
      <c r="CO30" s="46"/>
      <c r="CP30" s="48" t="str">
        <f t="shared" si="50"/>
        <v>-</v>
      </c>
      <c r="CQ30" s="30">
        <v>30</v>
      </c>
      <c r="CR30" s="46"/>
      <c r="CS30" s="48">
        <f t="shared" si="52"/>
        <v>1</v>
      </c>
      <c r="CT30" s="30"/>
      <c r="CU30" s="46"/>
      <c r="CV30" s="48" t="str">
        <f t="shared" si="54"/>
        <v>-</v>
      </c>
      <c r="CW30" s="30"/>
      <c r="CX30" s="46"/>
      <c r="CY30" s="48" t="str">
        <f t="shared" si="56"/>
        <v>-</v>
      </c>
      <c r="CZ30" s="30">
        <v>222</v>
      </c>
      <c r="DA30" s="30"/>
      <c r="DB30" s="57">
        <f t="shared" si="59"/>
        <v>1</v>
      </c>
      <c r="DC30" s="30">
        <v>455</v>
      </c>
      <c r="DD30" s="30"/>
      <c r="DE30" s="57">
        <f t="shared" si="62"/>
        <v>1</v>
      </c>
      <c r="DF30" s="30"/>
      <c r="DG30" s="30"/>
      <c r="DH30" s="57" t="str">
        <f t="shared" si="65"/>
        <v>-</v>
      </c>
      <c r="DI30" s="30">
        <v>120</v>
      </c>
      <c r="DJ30" s="30"/>
      <c r="DK30" s="57">
        <f t="shared" si="67"/>
        <v>1</v>
      </c>
      <c r="DL30" s="30">
        <v>20</v>
      </c>
      <c r="DM30" s="30"/>
      <c r="DN30" s="48">
        <f t="shared" si="70"/>
        <v>1</v>
      </c>
      <c r="DO30" s="30">
        <v>15</v>
      </c>
      <c r="DP30" s="30"/>
      <c r="DQ30" s="57">
        <f t="shared" si="73"/>
        <v>1</v>
      </c>
      <c r="DR30" s="30">
        <v>111</v>
      </c>
      <c r="DS30" s="30"/>
      <c r="DT30" s="57">
        <f t="shared" si="76"/>
        <v>1</v>
      </c>
      <c r="DU30" s="30">
        <v>48</v>
      </c>
      <c r="DV30" s="30"/>
      <c r="DW30" s="57">
        <f t="shared" si="79"/>
        <v>1</v>
      </c>
      <c r="DX30" s="30">
        <v>8</v>
      </c>
      <c r="DY30" s="30"/>
      <c r="DZ30" s="48">
        <f t="shared" si="82"/>
        <v>1</v>
      </c>
      <c r="EA30" s="30">
        <v>13</v>
      </c>
      <c r="EB30" s="30"/>
      <c r="EC30" s="48">
        <f t="shared" si="85"/>
        <v>1</v>
      </c>
      <c r="ED30" s="30"/>
      <c r="EE30" s="30"/>
      <c r="EF30" s="57" t="str">
        <f t="shared" si="88"/>
        <v>-</v>
      </c>
      <c r="EG30" s="30">
        <v>3</v>
      </c>
      <c r="EH30" s="30"/>
      <c r="EI30" s="48">
        <f t="shared" si="91"/>
        <v>1</v>
      </c>
      <c r="EJ30" s="30">
        <v>3</v>
      </c>
      <c r="EK30" s="30"/>
      <c r="EL30" s="48">
        <f t="shared" si="94"/>
        <v>1</v>
      </c>
      <c r="EM30" s="30">
        <v>4</v>
      </c>
      <c r="EN30" s="30"/>
      <c r="EO30" s="57">
        <f t="shared" si="97"/>
        <v>1</v>
      </c>
      <c r="EP30" s="30"/>
      <c r="EQ30" s="30"/>
      <c r="ER30" s="57" t="str">
        <f t="shared" si="100"/>
        <v>-</v>
      </c>
      <c r="ES30" s="30">
        <v>2</v>
      </c>
      <c r="ET30" s="30"/>
      <c r="EU30" s="48">
        <f t="shared" si="103"/>
        <v>1</v>
      </c>
      <c r="EV30" s="30">
        <v>0</v>
      </c>
      <c r="EW30" s="30">
        <v>0</v>
      </c>
      <c r="EX30" s="57" t="s">
        <v>104</v>
      </c>
      <c r="EY30" s="30">
        <v>3</v>
      </c>
      <c r="EZ30" s="30"/>
      <c r="FA30" s="48">
        <f t="shared" si="109"/>
        <v>1</v>
      </c>
      <c r="FB30" s="30">
        <v>10</v>
      </c>
      <c r="FC30" s="30"/>
      <c r="FD30" s="48">
        <f t="shared" si="112"/>
        <v>1</v>
      </c>
      <c r="FE30" s="30">
        <v>22</v>
      </c>
      <c r="FF30" s="30"/>
      <c r="FG30" s="57">
        <f t="shared" si="115"/>
        <v>1</v>
      </c>
      <c r="FH30" s="30">
        <v>2</v>
      </c>
      <c r="FI30" s="30"/>
      <c r="FJ30" s="53">
        <f t="shared" si="118"/>
        <v>1</v>
      </c>
      <c r="FK30" s="30">
        <v>253</v>
      </c>
      <c r="FL30" s="30"/>
      <c r="FM30" s="57">
        <f t="shared" si="121"/>
        <v>1</v>
      </c>
      <c r="FN30" s="30">
        <v>253</v>
      </c>
      <c r="FO30" s="30"/>
      <c r="FP30" s="48">
        <f t="shared" si="124"/>
        <v>1</v>
      </c>
      <c r="FQ30" s="30">
        <v>26</v>
      </c>
      <c r="FR30" s="30"/>
      <c r="FS30" s="48">
        <f t="shared" si="127"/>
        <v>1</v>
      </c>
      <c r="FT30" s="30">
        <v>2</v>
      </c>
      <c r="FU30" s="30"/>
      <c r="FV30" s="48">
        <f t="shared" si="130"/>
        <v>1</v>
      </c>
      <c r="FW30" s="30"/>
      <c r="FX30" s="30"/>
      <c r="FY30" s="48" t="str">
        <f t="shared" si="133"/>
        <v>-</v>
      </c>
      <c r="FZ30" s="30">
        <v>1</v>
      </c>
      <c r="GA30" s="30"/>
      <c r="GB30" s="48">
        <f t="shared" si="136"/>
        <v>1</v>
      </c>
      <c r="GC30" s="30">
        <v>1</v>
      </c>
      <c r="GD30" s="30"/>
      <c r="GE30" s="48">
        <f t="shared" si="139"/>
        <v>1</v>
      </c>
      <c r="GF30" s="30">
        <v>4</v>
      </c>
      <c r="GG30" s="30"/>
      <c r="GH30" s="48">
        <f t="shared" si="142"/>
        <v>1</v>
      </c>
      <c r="GI30" s="30">
        <v>2</v>
      </c>
      <c r="GJ30" s="30"/>
      <c r="GK30" s="48">
        <f t="shared" si="145"/>
        <v>1</v>
      </c>
    </row>
    <row r="31" spans="1:193" s="6" customFormat="1" ht="16.5" customHeight="1" x14ac:dyDescent="0.2">
      <c r="A31" s="9" t="s">
        <v>67</v>
      </c>
      <c r="B31" s="32">
        <f t="shared" si="152"/>
        <v>25</v>
      </c>
      <c r="C31" s="32">
        <f t="shared" si="153"/>
        <v>8</v>
      </c>
      <c r="D31" s="40">
        <f t="shared" si="6"/>
        <v>0.75757575757575757</v>
      </c>
      <c r="E31" s="30">
        <v>4</v>
      </c>
      <c r="F31" s="30">
        <v>1</v>
      </c>
      <c r="G31" s="43">
        <f t="shared" si="7"/>
        <v>0.8</v>
      </c>
      <c r="H31" s="30">
        <v>0</v>
      </c>
      <c r="I31" s="30"/>
      <c r="J31" s="43" t="str">
        <f t="shared" si="8"/>
        <v>-</v>
      </c>
      <c r="K31" s="30">
        <v>17</v>
      </c>
      <c r="L31" s="30">
        <v>5</v>
      </c>
      <c r="M31" s="43">
        <f t="shared" si="9"/>
        <v>0.77272727272727271</v>
      </c>
      <c r="N31" s="30">
        <v>4</v>
      </c>
      <c r="O31" s="30">
        <v>2</v>
      </c>
      <c r="P31" s="43">
        <f t="shared" si="10"/>
        <v>0.66666666666666663</v>
      </c>
      <c r="Q31" s="30"/>
      <c r="R31" s="30"/>
      <c r="S31" s="43" t="str">
        <f t="shared" si="12"/>
        <v>-</v>
      </c>
      <c r="T31" s="30"/>
      <c r="U31" s="30"/>
      <c r="V31" s="43" t="str">
        <f t="shared" si="14"/>
        <v>-</v>
      </c>
      <c r="W31" s="30"/>
      <c r="X31" s="30"/>
      <c r="Y31" s="43" t="str">
        <f t="shared" si="150"/>
        <v>-</v>
      </c>
      <c r="Z31" s="31">
        <f t="shared" si="154"/>
        <v>29</v>
      </c>
      <c r="AA31" s="44">
        <f t="shared" si="146"/>
        <v>1</v>
      </c>
      <c r="AB31" s="56">
        <f t="shared" si="15"/>
        <v>0.96666666666666667</v>
      </c>
      <c r="AC31" s="30">
        <v>7</v>
      </c>
      <c r="AD31" s="30"/>
      <c r="AE31" s="43">
        <f t="shared" si="16"/>
        <v>1</v>
      </c>
      <c r="AF31" s="30">
        <v>1</v>
      </c>
      <c r="AG31" s="30"/>
      <c r="AH31" s="48">
        <f t="shared" si="17"/>
        <v>1</v>
      </c>
      <c r="AI31" s="30"/>
      <c r="AJ31" s="30"/>
      <c r="AK31" s="57" t="str">
        <f t="shared" si="18"/>
        <v>-</v>
      </c>
      <c r="AL31" s="30"/>
      <c r="AM31" s="30"/>
      <c r="AN31" s="57" t="str">
        <f t="shared" si="20"/>
        <v>-</v>
      </c>
      <c r="AO31" s="30">
        <v>4</v>
      </c>
      <c r="AP31" s="30"/>
      <c r="AQ31" s="48">
        <f t="shared" si="21"/>
        <v>1</v>
      </c>
      <c r="AR31" s="30"/>
      <c r="AS31" s="30"/>
      <c r="AT31" s="48" t="str">
        <f t="shared" si="22"/>
        <v>-</v>
      </c>
      <c r="AU31" s="30">
        <v>15</v>
      </c>
      <c r="AV31" s="30"/>
      <c r="AW31" s="48">
        <f t="shared" si="23"/>
        <v>1</v>
      </c>
      <c r="AX31" s="30"/>
      <c r="AY31" s="30"/>
      <c r="AZ31" s="57" t="str">
        <f t="shared" si="24"/>
        <v>-</v>
      </c>
      <c r="BA31" s="30">
        <v>0</v>
      </c>
      <c r="BB31" s="30">
        <v>1</v>
      </c>
      <c r="BC31" s="57">
        <f t="shared" si="25"/>
        <v>0</v>
      </c>
      <c r="BD31" s="30">
        <v>2</v>
      </c>
      <c r="BE31" s="30"/>
      <c r="BF31" s="48">
        <f t="shared" si="26"/>
        <v>1</v>
      </c>
      <c r="BG31" s="30"/>
      <c r="BH31" s="30"/>
      <c r="BI31" s="48" t="str">
        <f t="shared" si="27"/>
        <v>-</v>
      </c>
      <c r="BJ31" s="30"/>
      <c r="BK31" s="30"/>
      <c r="BL31" s="48" t="str">
        <f t="shared" si="29"/>
        <v>-</v>
      </c>
      <c r="BM31" s="33">
        <f t="shared" si="155"/>
        <v>20</v>
      </c>
      <c r="BN31" s="33">
        <f t="shared" si="156"/>
        <v>0</v>
      </c>
      <c r="BO31" s="49">
        <f t="shared" si="32"/>
        <v>1</v>
      </c>
      <c r="BP31" s="30">
        <v>20</v>
      </c>
      <c r="BQ31" s="30"/>
      <c r="BR31" s="48">
        <f t="shared" si="35"/>
        <v>1</v>
      </c>
      <c r="BS31" s="30"/>
      <c r="BT31" s="30"/>
      <c r="BU31" s="48" t="str">
        <f t="shared" si="38"/>
        <v>-</v>
      </c>
      <c r="BV31" s="30"/>
      <c r="BW31" s="30"/>
      <c r="BX31" s="50" t="str">
        <f t="shared" si="40"/>
        <v>-</v>
      </c>
      <c r="BY31" s="36">
        <f t="shared" si="157"/>
        <v>55</v>
      </c>
      <c r="BZ31" s="36">
        <f t="shared" si="157"/>
        <v>25</v>
      </c>
      <c r="CA31" s="52">
        <f t="shared" si="41"/>
        <v>0.6875</v>
      </c>
      <c r="CB31" s="30">
        <v>8</v>
      </c>
      <c r="CC31" s="46">
        <v>2</v>
      </c>
      <c r="CD31" s="48">
        <f t="shared" si="42"/>
        <v>0.8</v>
      </c>
      <c r="CE31" s="30">
        <v>4</v>
      </c>
      <c r="CF31" s="46"/>
      <c r="CG31" s="48">
        <f t="shared" si="44"/>
        <v>1</v>
      </c>
      <c r="CH31" s="30"/>
      <c r="CI31" s="46"/>
      <c r="CJ31" s="48" t="str">
        <f t="shared" si="46"/>
        <v>-</v>
      </c>
      <c r="CK31" s="30"/>
      <c r="CL31" s="46"/>
      <c r="CM31" s="48" t="str">
        <f t="shared" si="48"/>
        <v>-</v>
      </c>
      <c r="CN31" s="30"/>
      <c r="CO31" s="46"/>
      <c r="CP31" s="48" t="str">
        <f t="shared" si="50"/>
        <v>-</v>
      </c>
      <c r="CQ31" s="30">
        <v>43</v>
      </c>
      <c r="CR31" s="46">
        <v>23</v>
      </c>
      <c r="CS31" s="57">
        <f t="shared" si="52"/>
        <v>0.65151515151515149</v>
      </c>
      <c r="CT31" s="30"/>
      <c r="CU31" s="46"/>
      <c r="CV31" s="48" t="str">
        <f t="shared" si="54"/>
        <v>-</v>
      </c>
      <c r="CW31" s="30"/>
      <c r="CX31" s="46"/>
      <c r="CY31" s="48" t="str">
        <f t="shared" si="56"/>
        <v>-</v>
      </c>
      <c r="CZ31" s="30">
        <v>425</v>
      </c>
      <c r="DA31" s="30">
        <v>129</v>
      </c>
      <c r="DB31" s="57">
        <f t="shared" si="59"/>
        <v>0.76714801444043323</v>
      </c>
      <c r="DC31" s="30">
        <v>571</v>
      </c>
      <c r="DD31" s="30">
        <v>467</v>
      </c>
      <c r="DE31" s="57">
        <f t="shared" si="62"/>
        <v>0.55009633911368017</v>
      </c>
      <c r="DF31" s="30">
        <v>4</v>
      </c>
      <c r="DG31" s="30">
        <v>4</v>
      </c>
      <c r="DH31" s="57">
        <f t="shared" si="65"/>
        <v>0.5</v>
      </c>
      <c r="DI31" s="30">
        <v>240</v>
      </c>
      <c r="DJ31" s="30">
        <v>208</v>
      </c>
      <c r="DK31" s="57">
        <f t="shared" si="67"/>
        <v>0.5357142857142857</v>
      </c>
      <c r="DL31" s="30">
        <v>26</v>
      </c>
      <c r="DM31" s="30">
        <v>2</v>
      </c>
      <c r="DN31" s="57">
        <f t="shared" si="70"/>
        <v>0.9285714285714286</v>
      </c>
      <c r="DO31" s="30">
        <v>41</v>
      </c>
      <c r="DP31" s="30">
        <v>41</v>
      </c>
      <c r="DQ31" s="57">
        <f t="shared" si="73"/>
        <v>0.5</v>
      </c>
      <c r="DR31" s="30">
        <v>377</v>
      </c>
      <c r="DS31" s="30">
        <v>337</v>
      </c>
      <c r="DT31" s="57">
        <f t="shared" si="76"/>
        <v>0.52801120448179273</v>
      </c>
      <c r="DU31" s="30">
        <v>87</v>
      </c>
      <c r="DV31" s="30">
        <v>45</v>
      </c>
      <c r="DW31" s="57">
        <f t="shared" si="79"/>
        <v>0.65909090909090906</v>
      </c>
      <c r="DX31" s="30">
        <v>8</v>
      </c>
      <c r="DY31" s="30">
        <v>4</v>
      </c>
      <c r="DZ31" s="57">
        <f t="shared" si="82"/>
        <v>0.66666666666666663</v>
      </c>
      <c r="EA31" s="30">
        <v>24</v>
      </c>
      <c r="EB31" s="30">
        <v>14</v>
      </c>
      <c r="EC31" s="57">
        <f t="shared" si="85"/>
        <v>0.63157894736842102</v>
      </c>
      <c r="ED31" s="30">
        <v>9</v>
      </c>
      <c r="EE31" s="30">
        <v>7</v>
      </c>
      <c r="EF31" s="57">
        <f t="shared" si="88"/>
        <v>0.5625</v>
      </c>
      <c r="EG31" s="30"/>
      <c r="EH31" s="30"/>
      <c r="EI31" s="48" t="str">
        <f t="shared" si="91"/>
        <v>-</v>
      </c>
      <c r="EJ31" s="30"/>
      <c r="EK31" s="30"/>
      <c r="EL31" s="48" t="str">
        <f t="shared" si="94"/>
        <v>-</v>
      </c>
      <c r="EM31" s="30">
        <v>9</v>
      </c>
      <c r="EN31" s="30">
        <v>9</v>
      </c>
      <c r="EO31" s="57">
        <f t="shared" si="97"/>
        <v>0.5</v>
      </c>
      <c r="EP31" s="30">
        <v>2</v>
      </c>
      <c r="EQ31" s="30"/>
      <c r="ER31" s="57">
        <f t="shared" si="100"/>
        <v>1</v>
      </c>
      <c r="ES31" s="30"/>
      <c r="ET31" s="30"/>
      <c r="EU31" s="48" t="str">
        <f t="shared" si="103"/>
        <v>-</v>
      </c>
      <c r="EV31" s="30">
        <v>287</v>
      </c>
      <c r="EW31" s="30">
        <v>213</v>
      </c>
      <c r="EX31" s="57">
        <f t="shared" si="106"/>
        <v>1</v>
      </c>
      <c r="EY31" s="30"/>
      <c r="EZ31" s="30"/>
      <c r="FA31" s="48" t="str">
        <f t="shared" si="109"/>
        <v>-</v>
      </c>
      <c r="FB31" s="30">
        <v>36</v>
      </c>
      <c r="FC31" s="30">
        <v>4</v>
      </c>
      <c r="FD31" s="57">
        <f t="shared" si="112"/>
        <v>0.9</v>
      </c>
      <c r="FE31" s="30">
        <v>61</v>
      </c>
      <c r="FF31" s="30">
        <v>31</v>
      </c>
      <c r="FG31" s="57">
        <f t="shared" si="115"/>
        <v>0.66304347826086951</v>
      </c>
      <c r="FH31" s="30">
        <v>3</v>
      </c>
      <c r="FI31" s="30">
        <v>1</v>
      </c>
      <c r="FJ31" s="58">
        <f t="shared" si="118"/>
        <v>0.75</v>
      </c>
      <c r="FK31" s="30">
        <v>305</v>
      </c>
      <c r="FL31" s="30">
        <v>249</v>
      </c>
      <c r="FM31" s="57">
        <f t="shared" si="121"/>
        <v>0.55054151624548742</v>
      </c>
      <c r="FN31" s="30"/>
      <c r="FO31" s="30"/>
      <c r="FP31" s="48" t="str">
        <f t="shared" si="124"/>
        <v>-</v>
      </c>
      <c r="FQ31" s="30">
        <v>44</v>
      </c>
      <c r="FR31" s="30"/>
      <c r="FS31" s="48">
        <f t="shared" si="127"/>
        <v>1</v>
      </c>
      <c r="FT31" s="30">
        <v>2</v>
      </c>
      <c r="FU31" s="30"/>
      <c r="FV31" s="48">
        <f t="shared" si="130"/>
        <v>1</v>
      </c>
      <c r="FW31" s="30"/>
      <c r="FX31" s="30"/>
      <c r="FY31" s="48" t="str">
        <f t="shared" si="133"/>
        <v>-</v>
      </c>
      <c r="FZ31" s="30">
        <v>2</v>
      </c>
      <c r="GA31" s="30"/>
      <c r="GB31" s="48">
        <f t="shared" si="136"/>
        <v>1</v>
      </c>
      <c r="GC31" s="30">
        <v>2</v>
      </c>
      <c r="GD31" s="30"/>
      <c r="GE31" s="48">
        <f t="shared" si="139"/>
        <v>1</v>
      </c>
      <c r="GF31" s="30"/>
      <c r="GG31" s="30"/>
      <c r="GH31" s="48" t="str">
        <f t="shared" si="142"/>
        <v>-</v>
      </c>
      <c r="GI31" s="30"/>
      <c r="GJ31" s="30"/>
      <c r="GK31" s="48" t="str">
        <f t="shared" si="145"/>
        <v>-</v>
      </c>
    </row>
    <row r="32" spans="1:193" s="34" customFormat="1" ht="16.5" customHeight="1" x14ac:dyDescent="0.2">
      <c r="A32" s="9" t="s">
        <v>68</v>
      </c>
      <c r="B32" s="32">
        <f t="shared" si="152"/>
        <v>50</v>
      </c>
      <c r="C32" s="32">
        <f t="shared" si="153"/>
        <v>4</v>
      </c>
      <c r="D32" s="40">
        <f t="shared" si="6"/>
        <v>0.92592592592592593</v>
      </c>
      <c r="E32" s="30">
        <f>E33+E34+E35+E36+E37</f>
        <v>3</v>
      </c>
      <c r="F32" s="30">
        <f t="shared" ref="F32:X32" si="158">F33+F34+F35+F36+F37</f>
        <v>0</v>
      </c>
      <c r="G32" s="43">
        <f t="shared" si="7"/>
        <v>1</v>
      </c>
      <c r="H32" s="30">
        <f>H33+H34+H35+H36+H37</f>
        <v>22</v>
      </c>
      <c r="I32" s="30">
        <f t="shared" si="158"/>
        <v>3</v>
      </c>
      <c r="J32" s="43">
        <f t="shared" si="8"/>
        <v>0.88</v>
      </c>
      <c r="K32" s="30">
        <f t="shared" si="158"/>
        <v>12</v>
      </c>
      <c r="L32" s="30">
        <f t="shared" si="158"/>
        <v>0</v>
      </c>
      <c r="M32" s="43">
        <f t="shared" si="9"/>
        <v>1</v>
      </c>
      <c r="N32" s="30">
        <f t="shared" si="158"/>
        <v>10</v>
      </c>
      <c r="O32" s="30">
        <f t="shared" si="158"/>
        <v>0</v>
      </c>
      <c r="P32" s="43">
        <f t="shared" si="10"/>
        <v>1</v>
      </c>
      <c r="Q32" s="30">
        <f t="shared" si="158"/>
        <v>0</v>
      </c>
      <c r="R32" s="30">
        <f t="shared" si="158"/>
        <v>0</v>
      </c>
      <c r="S32" s="43" t="str">
        <f t="shared" si="12"/>
        <v>-</v>
      </c>
      <c r="T32" s="30">
        <f t="shared" si="158"/>
        <v>3</v>
      </c>
      <c r="U32" s="30">
        <f t="shared" si="158"/>
        <v>1</v>
      </c>
      <c r="V32" s="43">
        <f t="shared" si="14"/>
        <v>0.75</v>
      </c>
      <c r="W32" s="30">
        <f t="shared" si="158"/>
        <v>0</v>
      </c>
      <c r="X32" s="30">
        <f t="shared" si="158"/>
        <v>0</v>
      </c>
      <c r="Y32" s="43" t="str">
        <f t="shared" si="150"/>
        <v>-</v>
      </c>
      <c r="Z32" s="31">
        <f>Z33+Z34+Z35+Z36+Z37</f>
        <v>47</v>
      </c>
      <c r="AA32" s="31">
        <f>AA33+AA34+AA35+AA36+AA37</f>
        <v>9</v>
      </c>
      <c r="AB32" s="56">
        <f t="shared" si="15"/>
        <v>0.8392857142857143</v>
      </c>
      <c r="AC32" s="30">
        <f>SUM(AC33:AC37)</f>
        <v>15</v>
      </c>
      <c r="AD32" s="30">
        <f>SUM(AD33:AD37)</f>
        <v>5</v>
      </c>
      <c r="AE32" s="43">
        <f t="shared" si="16"/>
        <v>0.75</v>
      </c>
      <c r="AF32" s="30">
        <f t="shared" ref="AF32:BJ32" si="159">SUM(AF33:AF37)</f>
        <v>1</v>
      </c>
      <c r="AG32" s="30">
        <f t="shared" si="159"/>
        <v>0</v>
      </c>
      <c r="AH32" s="48">
        <f t="shared" si="17"/>
        <v>1</v>
      </c>
      <c r="AI32" s="30">
        <f t="shared" si="159"/>
        <v>3</v>
      </c>
      <c r="AJ32" s="30">
        <f t="shared" si="159"/>
        <v>2</v>
      </c>
      <c r="AK32" s="57">
        <f t="shared" si="18"/>
        <v>0.6</v>
      </c>
      <c r="AL32" s="30">
        <f t="shared" si="159"/>
        <v>1</v>
      </c>
      <c r="AM32" s="30">
        <f t="shared" si="159"/>
        <v>1</v>
      </c>
      <c r="AN32" s="57">
        <f t="shared" si="20"/>
        <v>0.5</v>
      </c>
      <c r="AO32" s="30">
        <f t="shared" si="159"/>
        <v>6</v>
      </c>
      <c r="AP32" s="30">
        <f t="shared" si="159"/>
        <v>0</v>
      </c>
      <c r="AQ32" s="48">
        <f t="shared" si="21"/>
        <v>1</v>
      </c>
      <c r="AR32" s="30">
        <f t="shared" si="159"/>
        <v>0</v>
      </c>
      <c r="AS32" s="30">
        <f t="shared" si="159"/>
        <v>0</v>
      </c>
      <c r="AT32" s="48" t="str">
        <f t="shared" si="22"/>
        <v>-</v>
      </c>
      <c r="AU32" s="30">
        <f t="shared" si="159"/>
        <v>8</v>
      </c>
      <c r="AV32" s="30">
        <f t="shared" si="159"/>
        <v>0</v>
      </c>
      <c r="AW32" s="48">
        <f t="shared" si="23"/>
        <v>1</v>
      </c>
      <c r="AX32" s="30">
        <f t="shared" si="159"/>
        <v>3</v>
      </c>
      <c r="AY32" s="30">
        <f t="shared" si="159"/>
        <v>1</v>
      </c>
      <c r="AZ32" s="57">
        <f t="shared" si="24"/>
        <v>0.75</v>
      </c>
      <c r="BA32" s="30">
        <f t="shared" si="159"/>
        <v>2</v>
      </c>
      <c r="BB32" s="30">
        <f t="shared" si="159"/>
        <v>0</v>
      </c>
      <c r="BC32" s="57">
        <f t="shared" si="25"/>
        <v>1</v>
      </c>
      <c r="BD32" s="30">
        <f t="shared" si="159"/>
        <v>7</v>
      </c>
      <c r="BE32" s="30">
        <f t="shared" si="159"/>
        <v>0</v>
      </c>
      <c r="BF32" s="48">
        <f t="shared" si="26"/>
        <v>1</v>
      </c>
      <c r="BG32" s="30">
        <f t="shared" si="159"/>
        <v>1</v>
      </c>
      <c r="BH32" s="30">
        <f t="shared" si="159"/>
        <v>0</v>
      </c>
      <c r="BI32" s="48">
        <f t="shared" si="27"/>
        <v>1</v>
      </c>
      <c r="BJ32" s="30">
        <f t="shared" si="159"/>
        <v>0</v>
      </c>
      <c r="BK32" s="30">
        <f>SUM(BK33:BK37)</f>
        <v>0</v>
      </c>
      <c r="BL32" s="48" t="str">
        <f t="shared" si="29"/>
        <v>-</v>
      </c>
      <c r="BM32" s="33">
        <f t="shared" ref="BM32:BN32" si="160">SUM(BM33:BM37)</f>
        <v>20</v>
      </c>
      <c r="BN32" s="33">
        <f t="shared" si="160"/>
        <v>0</v>
      </c>
      <c r="BO32" s="49">
        <f t="shared" si="32"/>
        <v>1</v>
      </c>
      <c r="BP32" s="30">
        <f>SUM(BP33:BP37)</f>
        <v>20</v>
      </c>
      <c r="BQ32" s="30">
        <f t="shared" ref="BQ32:BZ32" si="161">SUM(BQ33:BQ37)</f>
        <v>0</v>
      </c>
      <c r="BR32" s="48">
        <f t="shared" si="35"/>
        <v>1</v>
      </c>
      <c r="BS32" s="30">
        <f t="shared" si="161"/>
        <v>0</v>
      </c>
      <c r="BT32" s="30">
        <f t="shared" si="161"/>
        <v>0</v>
      </c>
      <c r="BU32" s="48" t="str">
        <f t="shared" si="38"/>
        <v>-</v>
      </c>
      <c r="BV32" s="30">
        <f t="shared" si="161"/>
        <v>0</v>
      </c>
      <c r="BW32" s="30">
        <f t="shared" si="161"/>
        <v>0</v>
      </c>
      <c r="BX32" s="50" t="str">
        <f t="shared" si="40"/>
        <v>-</v>
      </c>
      <c r="BY32" s="37">
        <f t="shared" si="161"/>
        <v>85</v>
      </c>
      <c r="BZ32" s="37">
        <f t="shared" si="161"/>
        <v>0</v>
      </c>
      <c r="CA32" s="52">
        <f t="shared" si="41"/>
        <v>1</v>
      </c>
      <c r="CB32" s="30">
        <f>SUM(CB33:CB37)</f>
        <v>36</v>
      </c>
      <c r="CC32" s="46">
        <v>0</v>
      </c>
      <c r="CD32" s="48">
        <f t="shared" si="42"/>
        <v>1</v>
      </c>
      <c r="CE32" s="30">
        <f t="shared" ref="CE32:EM32" si="162">SUM(CE33:CE37)</f>
        <v>0</v>
      </c>
      <c r="CF32" s="46">
        <f t="shared" ref="CF32" si="163">CF33+CF56</f>
        <v>0</v>
      </c>
      <c r="CG32" s="48" t="str">
        <f t="shared" si="44"/>
        <v>-</v>
      </c>
      <c r="CH32" s="30">
        <f t="shared" si="162"/>
        <v>1</v>
      </c>
      <c r="CI32" s="46">
        <f t="shared" ref="CI32" si="164">CI33+CI56</f>
        <v>0</v>
      </c>
      <c r="CJ32" s="48">
        <f t="shared" si="46"/>
        <v>1</v>
      </c>
      <c r="CK32" s="30">
        <f t="shared" si="162"/>
        <v>0</v>
      </c>
      <c r="CL32" s="46">
        <f t="shared" ref="CL32" si="165">CL33+CL56</f>
        <v>0</v>
      </c>
      <c r="CM32" s="48" t="str">
        <f t="shared" si="48"/>
        <v>-</v>
      </c>
      <c r="CN32" s="30">
        <f t="shared" si="162"/>
        <v>0</v>
      </c>
      <c r="CO32" s="46">
        <f t="shared" ref="CO32" si="166">CO33+CO56</f>
        <v>0</v>
      </c>
      <c r="CP32" s="48" t="str">
        <f t="shared" si="50"/>
        <v>-</v>
      </c>
      <c r="CQ32" s="30">
        <f t="shared" si="162"/>
        <v>47</v>
      </c>
      <c r="CR32" s="46">
        <f t="shared" ref="CR32" si="167">CR33+CR56</f>
        <v>0</v>
      </c>
      <c r="CS32" s="48">
        <f t="shared" si="52"/>
        <v>1</v>
      </c>
      <c r="CT32" s="30">
        <f t="shared" si="162"/>
        <v>0</v>
      </c>
      <c r="CU32" s="46">
        <f t="shared" ref="CU32" si="168">CU33+CU56</f>
        <v>0</v>
      </c>
      <c r="CV32" s="48" t="str">
        <f t="shared" si="54"/>
        <v>-</v>
      </c>
      <c r="CW32" s="30">
        <f t="shared" si="162"/>
        <v>1</v>
      </c>
      <c r="CX32" s="46">
        <f t="shared" ref="CX32" si="169">CX33+CX56</f>
        <v>0</v>
      </c>
      <c r="CY32" s="48">
        <f t="shared" si="56"/>
        <v>1</v>
      </c>
      <c r="CZ32" s="30">
        <f t="shared" si="162"/>
        <v>282</v>
      </c>
      <c r="DA32" s="30">
        <v>0</v>
      </c>
      <c r="DB32" s="57">
        <f t="shared" si="59"/>
        <v>1</v>
      </c>
      <c r="DC32" s="30">
        <f t="shared" si="162"/>
        <v>348</v>
      </c>
      <c r="DD32" s="30">
        <v>0</v>
      </c>
      <c r="DE32" s="57">
        <f t="shared" si="62"/>
        <v>1</v>
      </c>
      <c r="DF32" s="30">
        <f t="shared" si="162"/>
        <v>12</v>
      </c>
      <c r="DG32" s="30">
        <v>0</v>
      </c>
      <c r="DH32" s="57">
        <f t="shared" si="65"/>
        <v>1</v>
      </c>
      <c r="DI32" s="30">
        <f t="shared" si="162"/>
        <v>268</v>
      </c>
      <c r="DJ32" s="30">
        <v>0</v>
      </c>
      <c r="DK32" s="57">
        <f t="shared" si="67"/>
        <v>1</v>
      </c>
      <c r="DL32" s="30">
        <f t="shared" si="162"/>
        <v>32</v>
      </c>
      <c r="DM32" s="30">
        <v>0</v>
      </c>
      <c r="DN32" s="48">
        <f t="shared" si="70"/>
        <v>1</v>
      </c>
      <c r="DO32" s="30">
        <f t="shared" si="162"/>
        <v>40</v>
      </c>
      <c r="DP32" s="30">
        <v>0</v>
      </c>
      <c r="DQ32" s="57">
        <f t="shared" si="73"/>
        <v>1</v>
      </c>
      <c r="DR32" s="30">
        <f t="shared" si="162"/>
        <v>293</v>
      </c>
      <c r="DS32" s="30">
        <v>0</v>
      </c>
      <c r="DT32" s="57">
        <f t="shared" si="76"/>
        <v>1</v>
      </c>
      <c r="DU32" s="30">
        <f t="shared" si="162"/>
        <v>32</v>
      </c>
      <c r="DV32" s="30">
        <v>0</v>
      </c>
      <c r="DW32" s="57">
        <f t="shared" si="79"/>
        <v>1</v>
      </c>
      <c r="DX32" s="30">
        <f t="shared" si="162"/>
        <v>18</v>
      </c>
      <c r="DY32" s="30">
        <v>0</v>
      </c>
      <c r="DZ32" s="48">
        <f t="shared" si="82"/>
        <v>1</v>
      </c>
      <c r="EA32" s="30">
        <f t="shared" si="162"/>
        <v>25</v>
      </c>
      <c r="EB32" s="30">
        <v>0</v>
      </c>
      <c r="EC32" s="48">
        <f t="shared" si="85"/>
        <v>1</v>
      </c>
      <c r="ED32" s="30">
        <f t="shared" si="162"/>
        <v>11</v>
      </c>
      <c r="EE32" s="30">
        <v>0</v>
      </c>
      <c r="EF32" s="57">
        <f t="shared" si="88"/>
        <v>1</v>
      </c>
      <c r="EG32" s="30">
        <f t="shared" si="162"/>
        <v>10</v>
      </c>
      <c r="EH32" s="30">
        <v>0</v>
      </c>
      <c r="EI32" s="48">
        <f t="shared" si="91"/>
        <v>1</v>
      </c>
      <c r="EJ32" s="30">
        <f t="shared" si="162"/>
        <v>25</v>
      </c>
      <c r="EK32" s="30">
        <v>0</v>
      </c>
      <c r="EL32" s="48">
        <f t="shared" si="94"/>
        <v>1</v>
      </c>
      <c r="EM32" s="30">
        <f t="shared" si="162"/>
        <v>8</v>
      </c>
      <c r="EN32" s="30">
        <v>0</v>
      </c>
      <c r="EO32" s="57">
        <f t="shared" si="97"/>
        <v>1</v>
      </c>
      <c r="EP32" s="30">
        <f t="shared" ref="EP32:GI32" si="170">SUM(EP33:EP37)</f>
        <v>2</v>
      </c>
      <c r="EQ32" s="30">
        <v>0</v>
      </c>
      <c r="ER32" s="57">
        <f t="shared" si="100"/>
        <v>1</v>
      </c>
      <c r="ES32" s="30">
        <f t="shared" si="170"/>
        <v>2</v>
      </c>
      <c r="ET32" s="30">
        <v>0</v>
      </c>
      <c r="EU32" s="48">
        <f t="shared" si="103"/>
        <v>1</v>
      </c>
      <c r="EV32" s="30">
        <f t="shared" si="170"/>
        <v>161</v>
      </c>
      <c r="EW32" s="30">
        <v>0</v>
      </c>
      <c r="EX32" s="57">
        <f t="shared" si="106"/>
        <v>1</v>
      </c>
      <c r="EY32" s="30">
        <f t="shared" si="170"/>
        <v>5</v>
      </c>
      <c r="EZ32" s="30">
        <v>0</v>
      </c>
      <c r="FA32" s="48">
        <f t="shared" si="109"/>
        <v>1</v>
      </c>
      <c r="FB32" s="30">
        <f t="shared" si="170"/>
        <v>28</v>
      </c>
      <c r="FC32" s="30">
        <v>0</v>
      </c>
      <c r="FD32" s="48">
        <f t="shared" si="112"/>
        <v>1</v>
      </c>
      <c r="FE32" s="30">
        <f t="shared" si="170"/>
        <v>71</v>
      </c>
      <c r="FF32" s="30">
        <v>0</v>
      </c>
      <c r="FG32" s="57">
        <f t="shared" si="115"/>
        <v>1</v>
      </c>
      <c r="FH32" s="30">
        <f t="shared" si="170"/>
        <v>8</v>
      </c>
      <c r="FI32" s="30">
        <v>0</v>
      </c>
      <c r="FJ32" s="53">
        <f t="shared" si="118"/>
        <v>1</v>
      </c>
      <c r="FK32" s="30">
        <f t="shared" si="170"/>
        <v>267</v>
      </c>
      <c r="FL32" s="30">
        <v>0</v>
      </c>
      <c r="FM32" s="57">
        <f t="shared" si="121"/>
        <v>1</v>
      </c>
      <c r="FN32" s="30">
        <f t="shared" si="170"/>
        <v>7</v>
      </c>
      <c r="FO32" s="30">
        <v>0</v>
      </c>
      <c r="FP32" s="48">
        <f t="shared" si="124"/>
        <v>1</v>
      </c>
      <c r="FQ32" s="30">
        <f t="shared" si="170"/>
        <v>25</v>
      </c>
      <c r="FR32" s="30">
        <v>0</v>
      </c>
      <c r="FS32" s="48">
        <f t="shared" si="127"/>
        <v>1</v>
      </c>
      <c r="FT32" s="30">
        <f t="shared" si="170"/>
        <v>1</v>
      </c>
      <c r="FU32" s="30">
        <v>0</v>
      </c>
      <c r="FV32" s="48">
        <f t="shared" si="130"/>
        <v>1</v>
      </c>
      <c r="FW32" s="30">
        <f t="shared" si="170"/>
        <v>2</v>
      </c>
      <c r="FX32" s="30">
        <v>0</v>
      </c>
      <c r="FY32" s="48">
        <f t="shared" si="133"/>
        <v>1</v>
      </c>
      <c r="FZ32" s="30">
        <f t="shared" si="170"/>
        <v>3</v>
      </c>
      <c r="GA32" s="30">
        <v>0</v>
      </c>
      <c r="GB32" s="48">
        <f t="shared" si="136"/>
        <v>1</v>
      </c>
      <c r="GC32" s="30">
        <f t="shared" si="170"/>
        <v>5</v>
      </c>
      <c r="GD32" s="30">
        <v>0</v>
      </c>
      <c r="GE32" s="48">
        <f t="shared" si="139"/>
        <v>1</v>
      </c>
      <c r="GF32" s="30">
        <f t="shared" si="170"/>
        <v>2</v>
      </c>
      <c r="GG32" s="30">
        <v>0</v>
      </c>
      <c r="GH32" s="48">
        <f t="shared" si="142"/>
        <v>1</v>
      </c>
      <c r="GI32" s="30">
        <f t="shared" si="170"/>
        <v>21</v>
      </c>
      <c r="GJ32" s="30">
        <v>0</v>
      </c>
      <c r="GK32" s="48">
        <f t="shared" si="145"/>
        <v>1</v>
      </c>
    </row>
    <row r="33" spans="1:193" s="6" customFormat="1" ht="16.5" customHeight="1" x14ac:dyDescent="0.2">
      <c r="A33" s="9" t="s">
        <v>69</v>
      </c>
      <c r="B33" s="32">
        <f t="shared" si="152"/>
        <v>5</v>
      </c>
      <c r="C33" s="32">
        <f t="shared" si="153"/>
        <v>4</v>
      </c>
      <c r="D33" s="40">
        <f t="shared" si="6"/>
        <v>0.55555555555555558</v>
      </c>
      <c r="E33" s="30"/>
      <c r="F33" s="30"/>
      <c r="G33" s="43" t="str">
        <f t="shared" si="7"/>
        <v>-</v>
      </c>
      <c r="H33" s="30">
        <v>4</v>
      </c>
      <c r="I33" s="30">
        <v>3</v>
      </c>
      <c r="J33" s="43">
        <f t="shared" si="8"/>
        <v>0.5714285714285714</v>
      </c>
      <c r="K33" s="30"/>
      <c r="L33" s="30"/>
      <c r="M33" s="43" t="str">
        <f t="shared" si="9"/>
        <v>-</v>
      </c>
      <c r="N33" s="30"/>
      <c r="O33" s="30"/>
      <c r="P33" s="43" t="str">
        <f t="shared" si="10"/>
        <v>-</v>
      </c>
      <c r="Q33" s="30"/>
      <c r="R33" s="30"/>
      <c r="S33" s="43" t="str">
        <f t="shared" si="12"/>
        <v>-</v>
      </c>
      <c r="T33" s="30">
        <v>1</v>
      </c>
      <c r="U33" s="30">
        <v>1</v>
      </c>
      <c r="V33" s="43">
        <f t="shared" si="14"/>
        <v>0.5</v>
      </c>
      <c r="W33" s="30"/>
      <c r="X33" s="30"/>
      <c r="Y33" s="43" t="str">
        <f t="shared" si="150"/>
        <v>-</v>
      </c>
      <c r="Z33" s="31">
        <f t="shared" si="154"/>
        <v>18</v>
      </c>
      <c r="AA33" s="31">
        <f t="shared" ref="AA33:AA37" si="171">AD33+AG33+AJ33+AM33+AP33+AS33+AV33+AY33+BB33+BE33+BH33+BK33</f>
        <v>9</v>
      </c>
      <c r="AB33" s="56">
        <f t="shared" si="15"/>
        <v>0.66666666666666663</v>
      </c>
      <c r="AC33" s="30">
        <v>6</v>
      </c>
      <c r="AD33" s="30">
        <v>5</v>
      </c>
      <c r="AE33" s="43">
        <f t="shared" si="16"/>
        <v>0.54545454545454541</v>
      </c>
      <c r="AF33" s="30"/>
      <c r="AG33" s="30"/>
      <c r="AH33" s="48" t="str">
        <f t="shared" si="17"/>
        <v>-</v>
      </c>
      <c r="AI33" s="30">
        <v>3</v>
      </c>
      <c r="AJ33" s="30">
        <v>2</v>
      </c>
      <c r="AK33" s="57">
        <f t="shared" si="18"/>
        <v>0.6</v>
      </c>
      <c r="AL33" s="30">
        <v>1</v>
      </c>
      <c r="AM33" s="30">
        <v>1</v>
      </c>
      <c r="AN33" s="57">
        <f t="shared" si="20"/>
        <v>0.5</v>
      </c>
      <c r="AO33" s="30">
        <v>1</v>
      </c>
      <c r="AP33" s="30"/>
      <c r="AQ33" s="48">
        <f t="shared" si="21"/>
        <v>1</v>
      </c>
      <c r="AR33" s="30"/>
      <c r="AS33" s="30"/>
      <c r="AT33" s="48" t="str">
        <f t="shared" si="22"/>
        <v>-</v>
      </c>
      <c r="AU33" s="30">
        <v>3</v>
      </c>
      <c r="AV33" s="30">
        <v>0</v>
      </c>
      <c r="AW33" s="48">
        <f t="shared" si="23"/>
        <v>1</v>
      </c>
      <c r="AX33" s="30">
        <v>1</v>
      </c>
      <c r="AY33" s="30">
        <v>1</v>
      </c>
      <c r="AZ33" s="57">
        <f t="shared" si="24"/>
        <v>0.5</v>
      </c>
      <c r="BA33" s="30"/>
      <c r="BB33" s="30"/>
      <c r="BC33" s="57" t="str">
        <f t="shared" si="25"/>
        <v>-</v>
      </c>
      <c r="BD33" s="30">
        <v>3</v>
      </c>
      <c r="BE33" s="30"/>
      <c r="BF33" s="48">
        <f t="shared" si="26"/>
        <v>1</v>
      </c>
      <c r="BG33" s="30"/>
      <c r="BH33" s="30"/>
      <c r="BI33" s="48" t="str">
        <f t="shared" si="27"/>
        <v>-</v>
      </c>
      <c r="BJ33" s="30"/>
      <c r="BK33" s="30"/>
      <c r="BL33" s="48" t="str">
        <f t="shared" si="29"/>
        <v>-</v>
      </c>
      <c r="BM33" s="33">
        <f t="shared" si="155"/>
        <v>0</v>
      </c>
      <c r="BN33" s="33">
        <f t="shared" si="156"/>
        <v>0</v>
      </c>
      <c r="BO33" s="49" t="str">
        <f t="shared" si="32"/>
        <v>-</v>
      </c>
      <c r="BP33" s="30"/>
      <c r="BQ33" s="30"/>
      <c r="BR33" s="48" t="str">
        <f t="shared" si="35"/>
        <v>-</v>
      </c>
      <c r="BS33" s="30"/>
      <c r="BT33" s="30"/>
      <c r="BU33" s="48" t="str">
        <f t="shared" si="38"/>
        <v>-</v>
      </c>
      <c r="BV33" s="30"/>
      <c r="BW33" s="30"/>
      <c r="BX33" s="50" t="str">
        <f t="shared" si="40"/>
        <v>-</v>
      </c>
      <c r="BY33" s="36">
        <f t="shared" si="157"/>
        <v>30</v>
      </c>
      <c r="BZ33" s="36">
        <f t="shared" si="157"/>
        <v>0</v>
      </c>
      <c r="CA33" s="52">
        <f t="shared" si="41"/>
        <v>1</v>
      </c>
      <c r="CB33" s="30">
        <v>20</v>
      </c>
      <c r="CC33" s="46"/>
      <c r="CD33" s="48">
        <f t="shared" si="42"/>
        <v>1</v>
      </c>
      <c r="CE33" s="30">
        <v>0</v>
      </c>
      <c r="CF33" s="46"/>
      <c r="CG33" s="48" t="str">
        <f t="shared" si="44"/>
        <v>-</v>
      </c>
      <c r="CH33" s="30">
        <v>0</v>
      </c>
      <c r="CI33" s="46"/>
      <c r="CJ33" s="48" t="str">
        <f t="shared" si="46"/>
        <v>-</v>
      </c>
      <c r="CK33" s="30">
        <v>0</v>
      </c>
      <c r="CL33" s="46"/>
      <c r="CM33" s="48" t="str">
        <f t="shared" si="48"/>
        <v>-</v>
      </c>
      <c r="CN33" s="30">
        <v>0</v>
      </c>
      <c r="CO33" s="46"/>
      <c r="CP33" s="48" t="str">
        <f t="shared" si="50"/>
        <v>-</v>
      </c>
      <c r="CQ33" s="30">
        <v>9</v>
      </c>
      <c r="CR33" s="46"/>
      <c r="CS33" s="48">
        <f t="shared" si="52"/>
        <v>1</v>
      </c>
      <c r="CT33" s="30">
        <v>0</v>
      </c>
      <c r="CU33" s="46"/>
      <c r="CV33" s="48" t="str">
        <f t="shared" si="54"/>
        <v>-</v>
      </c>
      <c r="CW33" s="30">
        <v>1</v>
      </c>
      <c r="CX33" s="46"/>
      <c r="CY33" s="48">
        <f t="shared" si="56"/>
        <v>1</v>
      </c>
      <c r="CZ33" s="30">
        <v>73</v>
      </c>
      <c r="DA33" s="30"/>
      <c r="DB33" s="57">
        <f t="shared" si="59"/>
        <v>1</v>
      </c>
      <c r="DC33" s="30">
        <v>73</v>
      </c>
      <c r="DD33" s="30"/>
      <c r="DE33" s="57">
        <f t="shared" si="62"/>
        <v>1</v>
      </c>
      <c r="DF33" s="30">
        <v>0</v>
      </c>
      <c r="DG33" s="30"/>
      <c r="DH33" s="57" t="str">
        <f t="shared" si="65"/>
        <v>-</v>
      </c>
      <c r="DI33" s="30">
        <v>73</v>
      </c>
      <c r="DJ33" s="30"/>
      <c r="DK33" s="57">
        <f t="shared" si="67"/>
        <v>1</v>
      </c>
      <c r="DL33" s="30">
        <v>5</v>
      </c>
      <c r="DM33" s="30"/>
      <c r="DN33" s="48">
        <f t="shared" si="70"/>
        <v>1</v>
      </c>
      <c r="DO33" s="30">
        <v>7</v>
      </c>
      <c r="DP33" s="30"/>
      <c r="DQ33" s="57">
        <f t="shared" si="73"/>
        <v>1</v>
      </c>
      <c r="DR33" s="30">
        <v>73</v>
      </c>
      <c r="DS33" s="30"/>
      <c r="DT33" s="57">
        <f t="shared" si="76"/>
        <v>1</v>
      </c>
      <c r="DU33" s="30">
        <v>7</v>
      </c>
      <c r="DV33" s="30">
        <v>1</v>
      </c>
      <c r="DW33" s="57">
        <f t="shared" si="79"/>
        <v>0.875</v>
      </c>
      <c r="DX33" s="30">
        <v>3</v>
      </c>
      <c r="DY33" s="30">
        <v>1</v>
      </c>
      <c r="DZ33" s="48">
        <f t="shared" si="82"/>
        <v>0.75</v>
      </c>
      <c r="EA33" s="30">
        <v>0</v>
      </c>
      <c r="EB33" s="30"/>
      <c r="EC33" s="48" t="str">
        <f t="shared" si="85"/>
        <v>-</v>
      </c>
      <c r="ED33" s="30">
        <v>0</v>
      </c>
      <c r="EE33" s="30"/>
      <c r="EF33" s="57" t="str">
        <f t="shared" si="88"/>
        <v>-</v>
      </c>
      <c r="EG33" s="30">
        <v>7</v>
      </c>
      <c r="EH33" s="30">
        <v>2</v>
      </c>
      <c r="EI33" s="57">
        <f t="shared" si="91"/>
        <v>0.77777777777777779</v>
      </c>
      <c r="EJ33" s="30">
        <v>9</v>
      </c>
      <c r="EK33" s="30"/>
      <c r="EL33" s="48">
        <f t="shared" si="94"/>
        <v>1</v>
      </c>
      <c r="EM33" s="30">
        <v>4</v>
      </c>
      <c r="EN33" s="30">
        <v>2</v>
      </c>
      <c r="EO33" s="57">
        <f t="shared" si="97"/>
        <v>0.66666666666666663</v>
      </c>
      <c r="EP33" s="30">
        <v>2</v>
      </c>
      <c r="EQ33" s="30">
        <v>2</v>
      </c>
      <c r="ER33" s="57">
        <f t="shared" si="100"/>
        <v>0.5</v>
      </c>
      <c r="ES33" s="30">
        <v>1</v>
      </c>
      <c r="ET33" s="30">
        <v>1</v>
      </c>
      <c r="EU33" s="48">
        <f t="shared" si="103"/>
        <v>0.5</v>
      </c>
      <c r="EV33" s="30">
        <v>48</v>
      </c>
      <c r="EW33" s="30"/>
      <c r="EX33" s="57">
        <f t="shared" si="106"/>
        <v>1</v>
      </c>
      <c r="EY33" s="30">
        <v>2</v>
      </c>
      <c r="EZ33" s="30"/>
      <c r="FA33" s="48">
        <f t="shared" si="109"/>
        <v>1</v>
      </c>
      <c r="FB33" s="30">
        <v>4</v>
      </c>
      <c r="FC33" s="30">
        <v>1</v>
      </c>
      <c r="FD33" s="48">
        <f t="shared" si="112"/>
        <v>0.8</v>
      </c>
      <c r="FE33" s="30">
        <v>0</v>
      </c>
      <c r="FF33" s="30"/>
      <c r="FG33" s="57" t="str">
        <f t="shared" si="115"/>
        <v>-</v>
      </c>
      <c r="FH33" s="30">
        <v>0</v>
      </c>
      <c r="FI33" s="30"/>
      <c r="FJ33" s="53" t="str">
        <f t="shared" si="118"/>
        <v>-</v>
      </c>
      <c r="FK33" s="30">
        <v>0</v>
      </c>
      <c r="FL33" s="30"/>
      <c r="FM33" s="57" t="str">
        <f t="shared" si="121"/>
        <v>-</v>
      </c>
      <c r="FN33" s="30"/>
      <c r="FO33" s="30"/>
      <c r="FP33" s="48" t="str">
        <f t="shared" si="124"/>
        <v>-</v>
      </c>
      <c r="FQ33" s="30">
        <v>3</v>
      </c>
      <c r="FR33" s="30"/>
      <c r="FS33" s="48">
        <f t="shared" si="127"/>
        <v>1</v>
      </c>
      <c r="FT33" s="30">
        <v>1</v>
      </c>
      <c r="FU33" s="30">
        <v>1</v>
      </c>
      <c r="FV33" s="57">
        <f t="shared" si="130"/>
        <v>0.5</v>
      </c>
      <c r="FW33" s="30">
        <v>2</v>
      </c>
      <c r="FX33" s="30">
        <v>2</v>
      </c>
      <c r="FY33" s="57">
        <f t="shared" si="133"/>
        <v>0.5</v>
      </c>
      <c r="FZ33" s="30">
        <v>3</v>
      </c>
      <c r="GA33" s="30"/>
      <c r="GB33" s="48">
        <f t="shared" si="136"/>
        <v>1</v>
      </c>
      <c r="GC33" s="30">
        <v>5</v>
      </c>
      <c r="GD33" s="30">
        <v>1</v>
      </c>
      <c r="GE33" s="57">
        <f t="shared" si="139"/>
        <v>0.83333333333333337</v>
      </c>
      <c r="GF33" s="30">
        <v>2</v>
      </c>
      <c r="GG33" s="30"/>
      <c r="GH33" s="48">
        <f t="shared" si="142"/>
        <v>1</v>
      </c>
      <c r="GI33" s="30">
        <v>15</v>
      </c>
      <c r="GJ33" s="30"/>
      <c r="GK33" s="48">
        <f t="shared" si="145"/>
        <v>1</v>
      </c>
    </row>
    <row r="34" spans="1:193" s="6" customFormat="1" ht="16.5" customHeight="1" x14ac:dyDescent="0.2">
      <c r="A34" s="9" t="s">
        <v>70</v>
      </c>
      <c r="B34" s="32">
        <f t="shared" si="152"/>
        <v>11</v>
      </c>
      <c r="C34" s="32">
        <f t="shared" si="153"/>
        <v>0</v>
      </c>
      <c r="D34" s="40">
        <f t="shared" si="6"/>
        <v>1</v>
      </c>
      <c r="E34" s="30">
        <v>1</v>
      </c>
      <c r="F34" s="30"/>
      <c r="G34" s="43">
        <f t="shared" si="7"/>
        <v>1</v>
      </c>
      <c r="H34" s="30">
        <v>3</v>
      </c>
      <c r="I34" s="30"/>
      <c r="J34" s="43">
        <f t="shared" si="8"/>
        <v>1</v>
      </c>
      <c r="K34" s="30">
        <v>2</v>
      </c>
      <c r="L34" s="30"/>
      <c r="M34" s="43">
        <f t="shared" si="9"/>
        <v>1</v>
      </c>
      <c r="N34" s="30">
        <v>3</v>
      </c>
      <c r="O34" s="30"/>
      <c r="P34" s="43">
        <f t="shared" si="10"/>
        <v>1</v>
      </c>
      <c r="Q34" s="30"/>
      <c r="R34" s="30"/>
      <c r="S34" s="43" t="str">
        <f t="shared" si="12"/>
        <v>-</v>
      </c>
      <c r="T34" s="30">
        <v>2</v>
      </c>
      <c r="U34" s="30"/>
      <c r="V34" s="43">
        <f t="shared" si="14"/>
        <v>1</v>
      </c>
      <c r="W34" s="30"/>
      <c r="X34" s="30"/>
      <c r="Y34" s="43" t="str">
        <f t="shared" si="150"/>
        <v>-</v>
      </c>
      <c r="Z34" s="31">
        <f t="shared" si="154"/>
        <v>9</v>
      </c>
      <c r="AA34" s="31">
        <f t="shared" si="171"/>
        <v>0</v>
      </c>
      <c r="AB34" s="45">
        <f t="shared" si="15"/>
        <v>1</v>
      </c>
      <c r="AC34" s="30">
        <v>3</v>
      </c>
      <c r="AD34" s="30"/>
      <c r="AE34" s="43">
        <f t="shared" si="16"/>
        <v>1</v>
      </c>
      <c r="AF34" s="30"/>
      <c r="AG34" s="30"/>
      <c r="AH34" s="48" t="str">
        <f t="shared" si="17"/>
        <v>-</v>
      </c>
      <c r="AI34" s="30"/>
      <c r="AJ34" s="30"/>
      <c r="AK34" s="57" t="str">
        <f t="shared" si="18"/>
        <v>-</v>
      </c>
      <c r="AL34" s="30"/>
      <c r="AM34" s="30"/>
      <c r="AN34" s="57" t="str">
        <f t="shared" si="20"/>
        <v>-</v>
      </c>
      <c r="AO34" s="30">
        <v>1</v>
      </c>
      <c r="AP34" s="30"/>
      <c r="AQ34" s="48">
        <f t="shared" si="21"/>
        <v>1</v>
      </c>
      <c r="AR34" s="30"/>
      <c r="AS34" s="30"/>
      <c r="AT34" s="48" t="str">
        <f t="shared" si="22"/>
        <v>-</v>
      </c>
      <c r="AU34" s="30">
        <v>5</v>
      </c>
      <c r="AV34" s="30"/>
      <c r="AW34" s="48">
        <f t="shared" si="23"/>
        <v>1</v>
      </c>
      <c r="AX34" s="30"/>
      <c r="AY34" s="30"/>
      <c r="AZ34" s="57" t="str">
        <f t="shared" si="24"/>
        <v>-</v>
      </c>
      <c r="BA34" s="30"/>
      <c r="BB34" s="30"/>
      <c r="BC34" s="57" t="str">
        <f t="shared" si="25"/>
        <v>-</v>
      </c>
      <c r="BD34" s="30"/>
      <c r="BE34" s="30"/>
      <c r="BF34" s="48" t="str">
        <f t="shared" si="26"/>
        <v>-</v>
      </c>
      <c r="BG34" s="30"/>
      <c r="BH34" s="30"/>
      <c r="BI34" s="48" t="str">
        <f t="shared" si="27"/>
        <v>-</v>
      </c>
      <c r="BJ34" s="30"/>
      <c r="BK34" s="30"/>
      <c r="BL34" s="48" t="str">
        <f t="shared" si="29"/>
        <v>-</v>
      </c>
      <c r="BM34" s="33">
        <f t="shared" si="155"/>
        <v>4</v>
      </c>
      <c r="BN34" s="33">
        <f t="shared" si="156"/>
        <v>0</v>
      </c>
      <c r="BO34" s="49">
        <f t="shared" si="32"/>
        <v>1</v>
      </c>
      <c r="BP34" s="30">
        <v>4</v>
      </c>
      <c r="BQ34" s="30"/>
      <c r="BR34" s="48">
        <f t="shared" si="35"/>
        <v>1</v>
      </c>
      <c r="BS34" s="30"/>
      <c r="BT34" s="30"/>
      <c r="BU34" s="48" t="str">
        <f t="shared" si="38"/>
        <v>-</v>
      </c>
      <c r="BV34" s="30"/>
      <c r="BW34" s="30"/>
      <c r="BX34" s="50" t="str">
        <f t="shared" si="40"/>
        <v>-</v>
      </c>
      <c r="BY34" s="36">
        <f t="shared" si="157"/>
        <v>13</v>
      </c>
      <c r="BZ34" s="36">
        <f t="shared" si="157"/>
        <v>0</v>
      </c>
      <c r="CA34" s="52">
        <f t="shared" si="41"/>
        <v>1</v>
      </c>
      <c r="CB34" s="30">
        <v>2</v>
      </c>
      <c r="CC34" s="46"/>
      <c r="CD34" s="48">
        <f t="shared" si="42"/>
        <v>1</v>
      </c>
      <c r="CE34" s="30"/>
      <c r="CF34" s="46"/>
      <c r="CG34" s="48" t="str">
        <f t="shared" si="44"/>
        <v>-</v>
      </c>
      <c r="CH34" s="30"/>
      <c r="CI34" s="46"/>
      <c r="CJ34" s="48" t="str">
        <f t="shared" si="46"/>
        <v>-</v>
      </c>
      <c r="CK34" s="30"/>
      <c r="CL34" s="46"/>
      <c r="CM34" s="48" t="str">
        <f t="shared" si="48"/>
        <v>-</v>
      </c>
      <c r="CN34" s="30"/>
      <c r="CO34" s="46"/>
      <c r="CP34" s="48" t="str">
        <f t="shared" si="50"/>
        <v>-</v>
      </c>
      <c r="CQ34" s="30">
        <v>11</v>
      </c>
      <c r="CR34" s="46"/>
      <c r="CS34" s="48">
        <f t="shared" si="52"/>
        <v>1</v>
      </c>
      <c r="CT34" s="30"/>
      <c r="CU34" s="46"/>
      <c r="CV34" s="48" t="str">
        <f t="shared" si="54"/>
        <v>-</v>
      </c>
      <c r="CW34" s="30"/>
      <c r="CX34" s="46"/>
      <c r="CY34" s="48" t="str">
        <f t="shared" si="56"/>
        <v>-</v>
      </c>
      <c r="CZ34" s="30">
        <v>42</v>
      </c>
      <c r="DA34" s="30"/>
      <c r="DB34" s="57">
        <f t="shared" si="59"/>
        <v>1</v>
      </c>
      <c r="DC34" s="30">
        <v>40</v>
      </c>
      <c r="DD34" s="30"/>
      <c r="DE34" s="57">
        <f t="shared" si="62"/>
        <v>1</v>
      </c>
      <c r="DF34" s="30"/>
      <c r="DG34" s="30"/>
      <c r="DH34" s="57" t="str">
        <f t="shared" si="65"/>
        <v>-</v>
      </c>
      <c r="DI34" s="30">
        <v>30</v>
      </c>
      <c r="DJ34" s="30"/>
      <c r="DK34" s="57">
        <f t="shared" si="67"/>
        <v>1</v>
      </c>
      <c r="DL34" s="30">
        <v>6</v>
      </c>
      <c r="DM34" s="30"/>
      <c r="DN34" s="48">
        <f t="shared" si="70"/>
        <v>1</v>
      </c>
      <c r="DO34" s="30">
        <v>5</v>
      </c>
      <c r="DP34" s="30"/>
      <c r="DQ34" s="57">
        <f t="shared" si="73"/>
        <v>1</v>
      </c>
      <c r="DR34" s="30">
        <v>30</v>
      </c>
      <c r="DS34" s="30"/>
      <c r="DT34" s="57">
        <f t="shared" si="76"/>
        <v>1</v>
      </c>
      <c r="DU34" s="30">
        <v>8</v>
      </c>
      <c r="DV34" s="30"/>
      <c r="DW34" s="57">
        <f t="shared" si="79"/>
        <v>1</v>
      </c>
      <c r="DX34" s="30">
        <v>3</v>
      </c>
      <c r="DY34" s="30"/>
      <c r="DZ34" s="48">
        <f t="shared" si="82"/>
        <v>1</v>
      </c>
      <c r="EA34" s="30">
        <v>6</v>
      </c>
      <c r="EB34" s="30"/>
      <c r="EC34" s="48">
        <f t="shared" si="85"/>
        <v>1</v>
      </c>
      <c r="ED34" s="30">
        <v>4</v>
      </c>
      <c r="EE34" s="30"/>
      <c r="EF34" s="57">
        <f t="shared" si="88"/>
        <v>1</v>
      </c>
      <c r="EG34" s="30"/>
      <c r="EH34" s="30"/>
      <c r="EI34" s="48" t="str">
        <f t="shared" si="91"/>
        <v>-</v>
      </c>
      <c r="EJ34" s="30">
        <v>4</v>
      </c>
      <c r="EK34" s="30"/>
      <c r="EL34" s="48">
        <f t="shared" si="94"/>
        <v>1</v>
      </c>
      <c r="EM34" s="30">
        <v>1</v>
      </c>
      <c r="EN34" s="30"/>
      <c r="EO34" s="57">
        <f t="shared" si="97"/>
        <v>1</v>
      </c>
      <c r="EP34" s="30"/>
      <c r="EQ34" s="30"/>
      <c r="ER34" s="57" t="str">
        <f t="shared" si="100"/>
        <v>-</v>
      </c>
      <c r="ES34" s="30"/>
      <c r="ET34" s="30"/>
      <c r="EU34" s="48" t="str">
        <f t="shared" si="103"/>
        <v>-</v>
      </c>
      <c r="EV34" s="30">
        <v>16</v>
      </c>
      <c r="EW34" s="30"/>
      <c r="EX34" s="57">
        <f t="shared" si="106"/>
        <v>1</v>
      </c>
      <c r="EY34" s="30"/>
      <c r="EZ34" s="30"/>
      <c r="FA34" s="48" t="str">
        <f t="shared" si="109"/>
        <v>-</v>
      </c>
      <c r="FB34" s="30">
        <v>8</v>
      </c>
      <c r="FC34" s="30"/>
      <c r="FD34" s="48">
        <f t="shared" si="112"/>
        <v>1</v>
      </c>
      <c r="FE34" s="30">
        <v>9</v>
      </c>
      <c r="FF34" s="30"/>
      <c r="FG34" s="57">
        <f t="shared" si="115"/>
        <v>1</v>
      </c>
      <c r="FH34" s="30">
        <v>3</v>
      </c>
      <c r="FI34" s="30"/>
      <c r="FJ34" s="53">
        <f t="shared" si="118"/>
        <v>1</v>
      </c>
      <c r="FK34" s="30">
        <v>75</v>
      </c>
      <c r="FL34" s="30"/>
      <c r="FM34" s="57">
        <f t="shared" si="121"/>
        <v>1</v>
      </c>
      <c r="FN34" s="30"/>
      <c r="FO34" s="30"/>
      <c r="FP34" s="48" t="str">
        <f t="shared" si="124"/>
        <v>-</v>
      </c>
      <c r="FQ34" s="30">
        <v>5</v>
      </c>
      <c r="FR34" s="30"/>
      <c r="FS34" s="48">
        <f t="shared" si="127"/>
        <v>1</v>
      </c>
      <c r="FT34" s="30"/>
      <c r="FU34" s="30"/>
      <c r="FV34" s="48" t="str">
        <f t="shared" si="130"/>
        <v>-</v>
      </c>
      <c r="FW34" s="30"/>
      <c r="FX34" s="30"/>
      <c r="FY34" s="48" t="str">
        <f t="shared" si="133"/>
        <v>-</v>
      </c>
      <c r="FZ34" s="30"/>
      <c r="GA34" s="30"/>
      <c r="GB34" s="48" t="str">
        <f t="shared" si="136"/>
        <v>-</v>
      </c>
      <c r="GC34" s="30"/>
      <c r="GD34" s="30"/>
      <c r="GE34" s="48" t="str">
        <f t="shared" si="139"/>
        <v>-</v>
      </c>
      <c r="GF34" s="30"/>
      <c r="GG34" s="30"/>
      <c r="GH34" s="48" t="str">
        <f t="shared" si="142"/>
        <v>-</v>
      </c>
      <c r="GI34" s="30"/>
      <c r="GJ34" s="30"/>
      <c r="GK34" s="48" t="str">
        <f t="shared" si="145"/>
        <v>-</v>
      </c>
    </row>
    <row r="35" spans="1:193" s="6" customFormat="1" ht="16.5" customHeight="1" x14ac:dyDescent="0.2">
      <c r="A35" s="9" t="s">
        <v>71</v>
      </c>
      <c r="B35" s="32">
        <f t="shared" si="152"/>
        <v>8</v>
      </c>
      <c r="C35" s="32">
        <f t="shared" si="153"/>
        <v>0</v>
      </c>
      <c r="D35" s="40">
        <f t="shared" si="6"/>
        <v>1</v>
      </c>
      <c r="E35" s="30">
        <v>1</v>
      </c>
      <c r="F35" s="30"/>
      <c r="G35" s="43">
        <f t="shared" si="7"/>
        <v>1</v>
      </c>
      <c r="H35" s="30">
        <v>4</v>
      </c>
      <c r="I35" s="30"/>
      <c r="J35" s="43">
        <f t="shared" si="8"/>
        <v>1</v>
      </c>
      <c r="K35" s="30"/>
      <c r="L35" s="30"/>
      <c r="M35" s="43" t="str">
        <f t="shared" si="9"/>
        <v>-</v>
      </c>
      <c r="N35" s="30">
        <v>3</v>
      </c>
      <c r="O35" s="30"/>
      <c r="P35" s="43">
        <f t="shared" si="10"/>
        <v>1</v>
      </c>
      <c r="Q35" s="30"/>
      <c r="R35" s="30"/>
      <c r="S35" s="43" t="str">
        <f t="shared" si="12"/>
        <v>-</v>
      </c>
      <c r="T35" s="30"/>
      <c r="U35" s="30"/>
      <c r="V35" s="43" t="str">
        <f t="shared" si="14"/>
        <v>-</v>
      </c>
      <c r="W35" s="30"/>
      <c r="X35" s="30"/>
      <c r="Y35" s="43" t="str">
        <f t="shared" si="150"/>
        <v>-</v>
      </c>
      <c r="Z35" s="31">
        <f t="shared" si="154"/>
        <v>8</v>
      </c>
      <c r="AA35" s="31">
        <f t="shared" si="171"/>
        <v>0</v>
      </c>
      <c r="AB35" s="45">
        <f t="shared" si="15"/>
        <v>1</v>
      </c>
      <c r="AC35" s="30">
        <v>2</v>
      </c>
      <c r="AD35" s="30"/>
      <c r="AE35" s="43">
        <f t="shared" si="16"/>
        <v>1</v>
      </c>
      <c r="AF35" s="30"/>
      <c r="AG35" s="30"/>
      <c r="AH35" s="48" t="str">
        <f t="shared" si="17"/>
        <v>-</v>
      </c>
      <c r="AI35" s="30"/>
      <c r="AJ35" s="30"/>
      <c r="AK35" s="57" t="str">
        <f t="shared" si="18"/>
        <v>-</v>
      </c>
      <c r="AL35" s="30"/>
      <c r="AM35" s="30"/>
      <c r="AN35" s="57" t="str">
        <f t="shared" si="20"/>
        <v>-</v>
      </c>
      <c r="AO35" s="30">
        <v>1</v>
      </c>
      <c r="AP35" s="30"/>
      <c r="AQ35" s="48">
        <f t="shared" si="21"/>
        <v>1</v>
      </c>
      <c r="AR35" s="30"/>
      <c r="AS35" s="30"/>
      <c r="AT35" s="48" t="str">
        <f t="shared" si="22"/>
        <v>-</v>
      </c>
      <c r="AU35" s="30"/>
      <c r="AV35" s="30"/>
      <c r="AW35" s="48" t="str">
        <f t="shared" si="23"/>
        <v>-</v>
      </c>
      <c r="AX35" s="30">
        <v>1</v>
      </c>
      <c r="AY35" s="30"/>
      <c r="AZ35" s="57">
        <f t="shared" si="24"/>
        <v>1</v>
      </c>
      <c r="BA35" s="30">
        <v>1</v>
      </c>
      <c r="BB35" s="30"/>
      <c r="BC35" s="57">
        <f t="shared" si="25"/>
        <v>1</v>
      </c>
      <c r="BD35" s="30">
        <v>2</v>
      </c>
      <c r="BE35" s="30"/>
      <c r="BF35" s="48">
        <f t="shared" si="26"/>
        <v>1</v>
      </c>
      <c r="BG35" s="30">
        <v>1</v>
      </c>
      <c r="BH35" s="30"/>
      <c r="BI35" s="48">
        <f t="shared" si="27"/>
        <v>1</v>
      </c>
      <c r="BJ35" s="30"/>
      <c r="BK35" s="30"/>
      <c r="BL35" s="48" t="str">
        <f t="shared" si="29"/>
        <v>-</v>
      </c>
      <c r="BM35" s="33">
        <f t="shared" si="155"/>
        <v>4</v>
      </c>
      <c r="BN35" s="33">
        <f t="shared" si="156"/>
        <v>0</v>
      </c>
      <c r="BO35" s="49">
        <f t="shared" si="32"/>
        <v>1</v>
      </c>
      <c r="BP35" s="30">
        <v>4</v>
      </c>
      <c r="BQ35" s="30"/>
      <c r="BR35" s="48">
        <f t="shared" si="35"/>
        <v>1</v>
      </c>
      <c r="BS35" s="30"/>
      <c r="BT35" s="30"/>
      <c r="BU35" s="48" t="str">
        <f t="shared" si="38"/>
        <v>-</v>
      </c>
      <c r="BV35" s="30"/>
      <c r="BW35" s="30"/>
      <c r="BX35" s="50" t="str">
        <f t="shared" si="40"/>
        <v>-</v>
      </c>
      <c r="BY35" s="36">
        <f t="shared" si="157"/>
        <v>7</v>
      </c>
      <c r="BZ35" s="36">
        <f t="shared" si="157"/>
        <v>0</v>
      </c>
      <c r="CA35" s="52">
        <f t="shared" si="41"/>
        <v>1</v>
      </c>
      <c r="CB35" s="30">
        <v>7</v>
      </c>
      <c r="CC35" s="46"/>
      <c r="CD35" s="48">
        <f t="shared" si="42"/>
        <v>1</v>
      </c>
      <c r="CE35" s="30"/>
      <c r="CF35" s="46"/>
      <c r="CG35" s="48" t="str">
        <f t="shared" si="44"/>
        <v>-</v>
      </c>
      <c r="CH35" s="30"/>
      <c r="CI35" s="46"/>
      <c r="CJ35" s="48" t="str">
        <f t="shared" si="46"/>
        <v>-</v>
      </c>
      <c r="CK35" s="30"/>
      <c r="CL35" s="46"/>
      <c r="CM35" s="48" t="str">
        <f t="shared" si="48"/>
        <v>-</v>
      </c>
      <c r="CN35" s="30"/>
      <c r="CO35" s="46"/>
      <c r="CP35" s="48" t="str">
        <f t="shared" si="50"/>
        <v>-</v>
      </c>
      <c r="CQ35" s="30"/>
      <c r="CR35" s="46"/>
      <c r="CS35" s="48" t="str">
        <f t="shared" si="52"/>
        <v>-</v>
      </c>
      <c r="CT35" s="30"/>
      <c r="CU35" s="46"/>
      <c r="CV35" s="48" t="str">
        <f t="shared" si="54"/>
        <v>-</v>
      </c>
      <c r="CW35" s="30"/>
      <c r="CX35" s="46"/>
      <c r="CY35" s="48" t="str">
        <f t="shared" si="56"/>
        <v>-</v>
      </c>
      <c r="CZ35" s="30">
        <v>19</v>
      </c>
      <c r="DA35" s="30"/>
      <c r="DB35" s="57">
        <f t="shared" si="59"/>
        <v>1</v>
      </c>
      <c r="DC35" s="30">
        <v>27</v>
      </c>
      <c r="DD35" s="30"/>
      <c r="DE35" s="57">
        <f t="shared" si="62"/>
        <v>1</v>
      </c>
      <c r="DF35" s="30">
        <v>2</v>
      </c>
      <c r="DG35" s="30"/>
      <c r="DH35" s="57">
        <f t="shared" si="65"/>
        <v>1</v>
      </c>
      <c r="DI35" s="30">
        <v>20</v>
      </c>
      <c r="DJ35" s="30"/>
      <c r="DK35" s="57">
        <f t="shared" si="67"/>
        <v>1</v>
      </c>
      <c r="DL35" s="30">
        <v>4</v>
      </c>
      <c r="DM35" s="30"/>
      <c r="DN35" s="48">
        <f t="shared" si="70"/>
        <v>1</v>
      </c>
      <c r="DO35" s="30">
        <v>8</v>
      </c>
      <c r="DP35" s="30"/>
      <c r="DQ35" s="57">
        <f t="shared" si="73"/>
        <v>1</v>
      </c>
      <c r="DR35" s="30">
        <v>7</v>
      </c>
      <c r="DS35" s="30"/>
      <c r="DT35" s="57">
        <f t="shared" si="76"/>
        <v>1</v>
      </c>
      <c r="DU35" s="30">
        <v>3</v>
      </c>
      <c r="DV35" s="30"/>
      <c r="DW35" s="57">
        <f t="shared" si="79"/>
        <v>1</v>
      </c>
      <c r="DX35" s="30">
        <v>3</v>
      </c>
      <c r="DY35" s="30"/>
      <c r="DZ35" s="48">
        <f t="shared" si="82"/>
        <v>1</v>
      </c>
      <c r="EA35" s="30">
        <v>4</v>
      </c>
      <c r="EB35" s="30"/>
      <c r="EC35" s="48">
        <f t="shared" si="85"/>
        <v>1</v>
      </c>
      <c r="ED35" s="30"/>
      <c r="EE35" s="30"/>
      <c r="EF35" s="57" t="str">
        <f t="shared" si="88"/>
        <v>-</v>
      </c>
      <c r="EG35" s="30">
        <v>1</v>
      </c>
      <c r="EH35" s="30"/>
      <c r="EI35" s="48">
        <f t="shared" si="91"/>
        <v>1</v>
      </c>
      <c r="EJ35" s="30">
        <v>3</v>
      </c>
      <c r="EK35" s="30"/>
      <c r="EL35" s="48">
        <f t="shared" si="94"/>
        <v>1</v>
      </c>
      <c r="EM35" s="30">
        <v>2</v>
      </c>
      <c r="EN35" s="30"/>
      <c r="EO35" s="57">
        <f t="shared" si="97"/>
        <v>1</v>
      </c>
      <c r="EP35" s="30"/>
      <c r="EQ35" s="30"/>
      <c r="ER35" s="57" t="str">
        <f t="shared" si="100"/>
        <v>-</v>
      </c>
      <c r="ES35" s="30"/>
      <c r="ET35" s="30"/>
      <c r="EU35" s="48" t="str">
        <f t="shared" si="103"/>
        <v>-</v>
      </c>
      <c r="EV35" s="30">
        <v>37</v>
      </c>
      <c r="EW35" s="30"/>
      <c r="EX35" s="57">
        <f t="shared" si="106"/>
        <v>1</v>
      </c>
      <c r="EY35" s="30"/>
      <c r="EZ35" s="30"/>
      <c r="FA35" s="48" t="str">
        <f t="shared" si="109"/>
        <v>-</v>
      </c>
      <c r="FB35" s="30">
        <v>7</v>
      </c>
      <c r="FC35" s="30"/>
      <c r="FD35" s="48">
        <f t="shared" si="112"/>
        <v>1</v>
      </c>
      <c r="FE35" s="30">
        <v>12</v>
      </c>
      <c r="FF35" s="30"/>
      <c r="FG35" s="57">
        <f t="shared" si="115"/>
        <v>1</v>
      </c>
      <c r="FH35" s="30">
        <v>2</v>
      </c>
      <c r="FI35" s="30"/>
      <c r="FJ35" s="53">
        <f t="shared" si="118"/>
        <v>1</v>
      </c>
      <c r="FK35" s="30">
        <v>120</v>
      </c>
      <c r="FL35" s="30"/>
      <c r="FM35" s="57">
        <f t="shared" si="121"/>
        <v>1</v>
      </c>
      <c r="FN35" s="30"/>
      <c r="FO35" s="30"/>
      <c r="FP35" s="48" t="str">
        <f t="shared" si="124"/>
        <v>-</v>
      </c>
      <c r="FQ35" s="30">
        <v>4</v>
      </c>
      <c r="FR35" s="30"/>
      <c r="FS35" s="48">
        <f t="shared" si="127"/>
        <v>1</v>
      </c>
      <c r="FT35" s="30"/>
      <c r="FU35" s="30"/>
      <c r="FV35" s="48" t="str">
        <f t="shared" si="130"/>
        <v>-</v>
      </c>
      <c r="FW35" s="30"/>
      <c r="FX35" s="30"/>
      <c r="FY35" s="48" t="str">
        <f t="shared" si="133"/>
        <v>-</v>
      </c>
      <c r="FZ35" s="30"/>
      <c r="GA35" s="30"/>
      <c r="GB35" s="48" t="str">
        <f t="shared" si="136"/>
        <v>-</v>
      </c>
      <c r="GC35" s="30"/>
      <c r="GD35" s="30"/>
      <c r="GE35" s="48" t="str">
        <f t="shared" si="139"/>
        <v>-</v>
      </c>
      <c r="GF35" s="30"/>
      <c r="GG35" s="30"/>
      <c r="GH35" s="48" t="str">
        <f t="shared" si="142"/>
        <v>-</v>
      </c>
      <c r="GI35" s="30"/>
      <c r="GJ35" s="30"/>
      <c r="GK35" s="48" t="str">
        <f t="shared" si="145"/>
        <v>-</v>
      </c>
    </row>
    <row r="36" spans="1:193" s="6" customFormat="1" ht="16.5" customHeight="1" x14ac:dyDescent="0.2">
      <c r="A36" s="9" t="s">
        <v>72</v>
      </c>
      <c r="B36" s="32">
        <f t="shared" si="152"/>
        <v>23</v>
      </c>
      <c r="C36" s="32">
        <f t="shared" si="153"/>
        <v>0</v>
      </c>
      <c r="D36" s="40">
        <f t="shared" si="6"/>
        <v>1</v>
      </c>
      <c r="E36" s="30">
        <v>1</v>
      </c>
      <c r="F36" s="30"/>
      <c r="G36" s="43">
        <f t="shared" si="7"/>
        <v>1</v>
      </c>
      <c r="H36" s="30">
        <v>10</v>
      </c>
      <c r="I36" s="30"/>
      <c r="J36" s="43">
        <f t="shared" si="8"/>
        <v>1</v>
      </c>
      <c r="K36" s="30">
        <v>9</v>
      </c>
      <c r="L36" s="30"/>
      <c r="M36" s="43">
        <f t="shared" si="9"/>
        <v>1</v>
      </c>
      <c r="N36" s="30">
        <v>3</v>
      </c>
      <c r="O36" s="30"/>
      <c r="P36" s="43">
        <f t="shared" si="10"/>
        <v>1</v>
      </c>
      <c r="Q36" s="30"/>
      <c r="R36" s="30"/>
      <c r="S36" s="43" t="str">
        <f t="shared" si="12"/>
        <v>-</v>
      </c>
      <c r="T36" s="30"/>
      <c r="U36" s="30"/>
      <c r="V36" s="43" t="str">
        <f t="shared" si="14"/>
        <v>-</v>
      </c>
      <c r="W36" s="30"/>
      <c r="X36" s="30"/>
      <c r="Y36" s="43" t="str">
        <f t="shared" si="150"/>
        <v>-</v>
      </c>
      <c r="Z36" s="31">
        <f t="shared" si="154"/>
        <v>9</v>
      </c>
      <c r="AA36" s="31">
        <f t="shared" si="171"/>
        <v>0</v>
      </c>
      <c r="AB36" s="45">
        <f t="shared" si="15"/>
        <v>1</v>
      </c>
      <c r="AC36" s="30">
        <v>3</v>
      </c>
      <c r="AD36" s="30"/>
      <c r="AE36" s="43">
        <f t="shared" si="16"/>
        <v>1</v>
      </c>
      <c r="AF36" s="30">
        <v>1</v>
      </c>
      <c r="AG36" s="30"/>
      <c r="AH36" s="48">
        <f t="shared" si="17"/>
        <v>1</v>
      </c>
      <c r="AI36" s="30"/>
      <c r="AJ36" s="30"/>
      <c r="AK36" s="57" t="str">
        <f t="shared" si="18"/>
        <v>-</v>
      </c>
      <c r="AL36" s="30"/>
      <c r="AM36" s="30"/>
      <c r="AN36" s="57" t="str">
        <f t="shared" si="20"/>
        <v>-</v>
      </c>
      <c r="AO36" s="30">
        <v>2</v>
      </c>
      <c r="AP36" s="30"/>
      <c r="AQ36" s="48">
        <f t="shared" si="21"/>
        <v>1</v>
      </c>
      <c r="AR36" s="30"/>
      <c r="AS36" s="30"/>
      <c r="AT36" s="48" t="str">
        <f t="shared" si="22"/>
        <v>-</v>
      </c>
      <c r="AU36" s="30"/>
      <c r="AV36" s="30"/>
      <c r="AW36" s="48" t="str">
        <f t="shared" si="23"/>
        <v>-</v>
      </c>
      <c r="AX36" s="30">
        <v>1</v>
      </c>
      <c r="AY36" s="30"/>
      <c r="AZ36" s="57">
        <f t="shared" si="24"/>
        <v>1</v>
      </c>
      <c r="BA36" s="30">
        <v>1</v>
      </c>
      <c r="BB36" s="30"/>
      <c r="BC36" s="57">
        <f t="shared" si="25"/>
        <v>1</v>
      </c>
      <c r="BD36" s="30">
        <v>1</v>
      </c>
      <c r="BE36" s="30"/>
      <c r="BF36" s="48">
        <f t="shared" si="26"/>
        <v>1</v>
      </c>
      <c r="BG36" s="30"/>
      <c r="BH36" s="30"/>
      <c r="BI36" s="48" t="str">
        <f t="shared" si="27"/>
        <v>-</v>
      </c>
      <c r="BJ36" s="30"/>
      <c r="BK36" s="30"/>
      <c r="BL36" s="48" t="str">
        <f t="shared" si="29"/>
        <v>-</v>
      </c>
      <c r="BM36" s="33">
        <f t="shared" si="155"/>
        <v>11</v>
      </c>
      <c r="BN36" s="33">
        <f t="shared" si="156"/>
        <v>0</v>
      </c>
      <c r="BO36" s="49">
        <f t="shared" si="32"/>
        <v>1</v>
      </c>
      <c r="BP36" s="30">
        <v>11</v>
      </c>
      <c r="BQ36" s="30"/>
      <c r="BR36" s="48">
        <f t="shared" si="35"/>
        <v>1</v>
      </c>
      <c r="BS36" s="30"/>
      <c r="BT36" s="30"/>
      <c r="BU36" s="48" t="str">
        <f t="shared" si="38"/>
        <v>-</v>
      </c>
      <c r="BV36" s="30"/>
      <c r="BW36" s="30"/>
      <c r="BX36" s="50" t="str">
        <f t="shared" si="40"/>
        <v>-</v>
      </c>
      <c r="BY36" s="36">
        <f t="shared" si="157"/>
        <v>32</v>
      </c>
      <c r="BZ36" s="36">
        <f t="shared" si="157"/>
        <v>0</v>
      </c>
      <c r="CA36" s="52">
        <f t="shared" si="41"/>
        <v>1</v>
      </c>
      <c r="CB36" s="30">
        <v>6</v>
      </c>
      <c r="CC36" s="46"/>
      <c r="CD36" s="48">
        <f t="shared" si="42"/>
        <v>1</v>
      </c>
      <c r="CE36" s="30"/>
      <c r="CF36" s="46"/>
      <c r="CG36" s="48" t="str">
        <f t="shared" si="44"/>
        <v>-</v>
      </c>
      <c r="CH36" s="30">
        <v>1</v>
      </c>
      <c r="CI36" s="46"/>
      <c r="CJ36" s="48">
        <f t="shared" si="46"/>
        <v>1</v>
      </c>
      <c r="CK36" s="30"/>
      <c r="CL36" s="46"/>
      <c r="CM36" s="48" t="str">
        <f t="shared" si="48"/>
        <v>-</v>
      </c>
      <c r="CN36" s="30"/>
      <c r="CO36" s="46"/>
      <c r="CP36" s="48" t="str">
        <f t="shared" si="50"/>
        <v>-</v>
      </c>
      <c r="CQ36" s="30">
        <v>25</v>
      </c>
      <c r="CR36" s="46"/>
      <c r="CS36" s="48">
        <f t="shared" si="52"/>
        <v>1</v>
      </c>
      <c r="CT36" s="30"/>
      <c r="CU36" s="46"/>
      <c r="CV36" s="48" t="str">
        <f t="shared" si="54"/>
        <v>-</v>
      </c>
      <c r="CW36" s="30"/>
      <c r="CX36" s="46"/>
      <c r="CY36" s="48" t="str">
        <f t="shared" si="56"/>
        <v>-</v>
      </c>
      <c r="CZ36" s="30">
        <v>117</v>
      </c>
      <c r="DA36" s="30"/>
      <c r="DB36" s="57">
        <f t="shared" si="59"/>
        <v>1</v>
      </c>
      <c r="DC36" s="30">
        <v>174</v>
      </c>
      <c r="DD36" s="30"/>
      <c r="DE36" s="57">
        <f t="shared" si="62"/>
        <v>1</v>
      </c>
      <c r="DF36" s="30">
        <v>6</v>
      </c>
      <c r="DG36" s="30"/>
      <c r="DH36" s="57">
        <f t="shared" si="65"/>
        <v>1</v>
      </c>
      <c r="DI36" s="30">
        <v>113</v>
      </c>
      <c r="DJ36" s="30"/>
      <c r="DK36" s="57">
        <f t="shared" si="67"/>
        <v>1</v>
      </c>
      <c r="DL36" s="30">
        <v>13</v>
      </c>
      <c r="DM36" s="30"/>
      <c r="DN36" s="48">
        <f t="shared" si="70"/>
        <v>1</v>
      </c>
      <c r="DO36" s="30">
        <v>17</v>
      </c>
      <c r="DP36" s="30"/>
      <c r="DQ36" s="57">
        <f t="shared" si="73"/>
        <v>1</v>
      </c>
      <c r="DR36" s="30">
        <v>167</v>
      </c>
      <c r="DS36" s="30"/>
      <c r="DT36" s="57">
        <f t="shared" si="76"/>
        <v>1</v>
      </c>
      <c r="DU36" s="30">
        <v>12</v>
      </c>
      <c r="DV36" s="30"/>
      <c r="DW36" s="57">
        <f t="shared" si="79"/>
        <v>1</v>
      </c>
      <c r="DX36" s="30">
        <v>8</v>
      </c>
      <c r="DY36" s="30"/>
      <c r="DZ36" s="48">
        <f t="shared" si="82"/>
        <v>1</v>
      </c>
      <c r="EA36" s="30">
        <v>12</v>
      </c>
      <c r="EB36" s="30"/>
      <c r="EC36" s="48">
        <f t="shared" si="85"/>
        <v>1</v>
      </c>
      <c r="ED36" s="30">
        <v>7</v>
      </c>
      <c r="EE36" s="30"/>
      <c r="EF36" s="57">
        <f t="shared" si="88"/>
        <v>1</v>
      </c>
      <c r="EG36" s="30"/>
      <c r="EH36" s="30"/>
      <c r="EI36" s="48" t="str">
        <f t="shared" si="91"/>
        <v>-</v>
      </c>
      <c r="EJ36" s="30">
        <v>7</v>
      </c>
      <c r="EK36" s="30"/>
      <c r="EL36" s="48">
        <f t="shared" si="94"/>
        <v>1</v>
      </c>
      <c r="EM36" s="30"/>
      <c r="EN36" s="30"/>
      <c r="EO36" s="57" t="str">
        <f t="shared" si="97"/>
        <v>-</v>
      </c>
      <c r="EP36" s="30"/>
      <c r="EQ36" s="30"/>
      <c r="ER36" s="57" t="str">
        <f t="shared" si="100"/>
        <v>-</v>
      </c>
      <c r="ES36" s="30">
        <v>1</v>
      </c>
      <c r="ET36" s="30"/>
      <c r="EU36" s="48">
        <f t="shared" si="103"/>
        <v>1</v>
      </c>
      <c r="EV36" s="30">
        <v>50</v>
      </c>
      <c r="EW36" s="30"/>
      <c r="EX36" s="57">
        <f t="shared" si="106"/>
        <v>1</v>
      </c>
      <c r="EY36" s="30">
        <v>3</v>
      </c>
      <c r="EZ36" s="30"/>
      <c r="FA36" s="48">
        <f t="shared" si="109"/>
        <v>1</v>
      </c>
      <c r="FB36" s="30">
        <v>9</v>
      </c>
      <c r="FC36" s="30"/>
      <c r="FD36" s="48">
        <f t="shared" si="112"/>
        <v>1</v>
      </c>
      <c r="FE36" s="30">
        <v>44</v>
      </c>
      <c r="FF36" s="30"/>
      <c r="FG36" s="57">
        <f t="shared" si="115"/>
        <v>1</v>
      </c>
      <c r="FH36" s="30">
        <v>3</v>
      </c>
      <c r="FI36" s="30"/>
      <c r="FJ36" s="53">
        <f t="shared" si="118"/>
        <v>1</v>
      </c>
      <c r="FK36" s="30">
        <v>59</v>
      </c>
      <c r="FL36" s="30"/>
      <c r="FM36" s="57">
        <f t="shared" si="121"/>
        <v>1</v>
      </c>
      <c r="FN36" s="30"/>
      <c r="FO36" s="30"/>
      <c r="FP36" s="48" t="str">
        <f t="shared" si="124"/>
        <v>-</v>
      </c>
      <c r="FQ36" s="30">
        <v>11</v>
      </c>
      <c r="FR36" s="30"/>
      <c r="FS36" s="48">
        <f t="shared" si="127"/>
        <v>1</v>
      </c>
      <c r="FT36" s="30"/>
      <c r="FU36" s="30"/>
      <c r="FV36" s="48" t="str">
        <f t="shared" si="130"/>
        <v>-</v>
      </c>
      <c r="FW36" s="30"/>
      <c r="FX36" s="30"/>
      <c r="FY36" s="48" t="str">
        <f t="shared" si="133"/>
        <v>-</v>
      </c>
      <c r="FZ36" s="30"/>
      <c r="GA36" s="30"/>
      <c r="GB36" s="48" t="str">
        <f t="shared" si="136"/>
        <v>-</v>
      </c>
      <c r="GC36" s="30"/>
      <c r="GD36" s="30"/>
      <c r="GE36" s="48" t="str">
        <f t="shared" si="139"/>
        <v>-</v>
      </c>
      <c r="GF36" s="30"/>
      <c r="GG36" s="30"/>
      <c r="GH36" s="48" t="str">
        <f t="shared" si="142"/>
        <v>-</v>
      </c>
      <c r="GI36" s="30">
        <v>5</v>
      </c>
      <c r="GJ36" s="30"/>
      <c r="GK36" s="48">
        <f t="shared" si="145"/>
        <v>1</v>
      </c>
    </row>
    <row r="37" spans="1:193" s="6" customFormat="1" ht="16.5" customHeight="1" x14ac:dyDescent="0.2">
      <c r="A37" s="9" t="s">
        <v>73</v>
      </c>
      <c r="B37" s="32">
        <f t="shared" si="152"/>
        <v>3</v>
      </c>
      <c r="C37" s="32">
        <f t="shared" si="153"/>
        <v>0</v>
      </c>
      <c r="D37" s="40">
        <f t="shared" ref="D37" si="172">B37/(B37+C37)</f>
        <v>1</v>
      </c>
      <c r="E37" s="30"/>
      <c r="F37" s="30"/>
      <c r="G37" s="43" t="str">
        <f t="shared" si="7"/>
        <v>-</v>
      </c>
      <c r="H37" s="30">
        <v>1</v>
      </c>
      <c r="I37" s="30"/>
      <c r="J37" s="43">
        <f t="shared" si="8"/>
        <v>1</v>
      </c>
      <c r="K37" s="30">
        <v>1</v>
      </c>
      <c r="L37" s="30"/>
      <c r="M37" s="43">
        <f t="shared" si="9"/>
        <v>1</v>
      </c>
      <c r="N37" s="30">
        <v>1</v>
      </c>
      <c r="O37" s="30"/>
      <c r="P37" s="43">
        <f t="shared" si="10"/>
        <v>1</v>
      </c>
      <c r="Q37" s="30"/>
      <c r="R37" s="30"/>
      <c r="S37" s="43" t="str">
        <f t="shared" si="12"/>
        <v>-</v>
      </c>
      <c r="T37" s="30"/>
      <c r="U37" s="30"/>
      <c r="V37" s="43" t="str">
        <f t="shared" si="14"/>
        <v>-</v>
      </c>
      <c r="W37" s="30"/>
      <c r="X37" s="30"/>
      <c r="Y37" s="43" t="str">
        <f t="shared" si="150"/>
        <v>-</v>
      </c>
      <c r="Z37" s="31">
        <f t="shared" si="154"/>
        <v>3</v>
      </c>
      <c r="AA37" s="31">
        <f t="shared" si="171"/>
        <v>0</v>
      </c>
      <c r="AB37" s="45">
        <f t="shared" si="15"/>
        <v>1</v>
      </c>
      <c r="AC37" s="30">
        <v>1</v>
      </c>
      <c r="AD37" s="30"/>
      <c r="AE37" s="47">
        <f t="shared" ref="AE37" si="173">AC37/(AC37+AD37)</f>
        <v>1</v>
      </c>
      <c r="AF37" s="30"/>
      <c r="AG37" s="30"/>
      <c r="AH37" s="48" t="str">
        <f t="shared" si="17"/>
        <v>-</v>
      </c>
      <c r="AI37" s="30"/>
      <c r="AJ37" s="30"/>
      <c r="AK37" s="57" t="str">
        <f t="shared" si="18"/>
        <v>-</v>
      </c>
      <c r="AL37" s="30"/>
      <c r="AM37" s="30"/>
      <c r="AN37" s="57" t="str">
        <f t="shared" si="20"/>
        <v>-</v>
      </c>
      <c r="AO37" s="30">
        <v>1</v>
      </c>
      <c r="AP37" s="30"/>
      <c r="AQ37" s="48">
        <f t="shared" si="21"/>
        <v>1</v>
      </c>
      <c r="AR37" s="30"/>
      <c r="AS37" s="30"/>
      <c r="AT37" s="48" t="str">
        <f t="shared" si="22"/>
        <v>-</v>
      </c>
      <c r="AU37" s="30"/>
      <c r="AV37" s="30"/>
      <c r="AW37" s="48" t="str">
        <f t="shared" si="23"/>
        <v>-</v>
      </c>
      <c r="AX37" s="30"/>
      <c r="AY37" s="30"/>
      <c r="AZ37" s="57" t="str">
        <f t="shared" si="24"/>
        <v>-</v>
      </c>
      <c r="BA37" s="30"/>
      <c r="BB37" s="30"/>
      <c r="BC37" s="57" t="str">
        <f t="shared" si="25"/>
        <v>-</v>
      </c>
      <c r="BD37" s="30">
        <v>1</v>
      </c>
      <c r="BE37" s="30"/>
      <c r="BF37" s="48">
        <f t="shared" si="26"/>
        <v>1</v>
      </c>
      <c r="BG37" s="30"/>
      <c r="BH37" s="30"/>
      <c r="BI37" s="48" t="str">
        <f t="shared" si="27"/>
        <v>-</v>
      </c>
      <c r="BJ37" s="30"/>
      <c r="BK37" s="30"/>
      <c r="BL37" s="48" t="str">
        <f t="shared" si="29"/>
        <v>-</v>
      </c>
      <c r="BM37" s="33">
        <f t="shared" si="155"/>
        <v>1</v>
      </c>
      <c r="BN37" s="33">
        <f t="shared" si="156"/>
        <v>0</v>
      </c>
      <c r="BO37" s="49">
        <f t="shared" si="32"/>
        <v>1</v>
      </c>
      <c r="BP37" s="30">
        <v>1</v>
      </c>
      <c r="BQ37" s="30"/>
      <c r="BR37" s="48">
        <f t="shared" si="35"/>
        <v>1</v>
      </c>
      <c r="BS37" s="30"/>
      <c r="BT37" s="30"/>
      <c r="BU37" s="48" t="str">
        <f t="shared" si="38"/>
        <v>-</v>
      </c>
      <c r="BV37" s="30"/>
      <c r="BW37" s="30"/>
      <c r="BX37" s="50" t="str">
        <f t="shared" si="40"/>
        <v>-</v>
      </c>
      <c r="BY37" s="36">
        <f t="shared" si="157"/>
        <v>3</v>
      </c>
      <c r="BZ37" s="36">
        <f t="shared" si="157"/>
        <v>0</v>
      </c>
      <c r="CA37" s="52">
        <f t="shared" si="41"/>
        <v>1</v>
      </c>
      <c r="CB37" s="30">
        <v>1</v>
      </c>
      <c r="CC37" s="46"/>
      <c r="CD37" s="48">
        <f t="shared" si="42"/>
        <v>1</v>
      </c>
      <c r="CE37" s="30"/>
      <c r="CF37" s="46"/>
      <c r="CG37" s="48" t="str">
        <f t="shared" si="44"/>
        <v>-</v>
      </c>
      <c r="CH37" s="30"/>
      <c r="CI37" s="46"/>
      <c r="CJ37" s="48" t="str">
        <f t="shared" si="46"/>
        <v>-</v>
      </c>
      <c r="CK37" s="30"/>
      <c r="CL37" s="46"/>
      <c r="CM37" s="48" t="str">
        <f t="shared" si="48"/>
        <v>-</v>
      </c>
      <c r="CN37" s="30"/>
      <c r="CO37" s="46"/>
      <c r="CP37" s="48" t="str">
        <f t="shared" si="50"/>
        <v>-</v>
      </c>
      <c r="CQ37" s="30">
        <v>2</v>
      </c>
      <c r="CR37" s="46"/>
      <c r="CS37" s="48">
        <f t="shared" si="52"/>
        <v>1</v>
      </c>
      <c r="CT37" s="30"/>
      <c r="CU37" s="46"/>
      <c r="CV37" s="48" t="str">
        <f t="shared" si="54"/>
        <v>-</v>
      </c>
      <c r="CW37" s="30"/>
      <c r="CX37" s="46"/>
      <c r="CY37" s="48" t="str">
        <f t="shared" si="56"/>
        <v>-</v>
      </c>
      <c r="CZ37" s="30">
        <v>31</v>
      </c>
      <c r="DA37" s="30"/>
      <c r="DB37" s="57">
        <f t="shared" si="59"/>
        <v>1</v>
      </c>
      <c r="DC37" s="30">
        <v>34</v>
      </c>
      <c r="DD37" s="30"/>
      <c r="DE37" s="57">
        <f t="shared" si="62"/>
        <v>1</v>
      </c>
      <c r="DF37" s="30">
        <v>4</v>
      </c>
      <c r="DG37" s="30"/>
      <c r="DH37" s="57">
        <f t="shared" si="65"/>
        <v>1</v>
      </c>
      <c r="DI37" s="30">
        <v>32</v>
      </c>
      <c r="DJ37" s="30"/>
      <c r="DK37" s="57">
        <f>IFERROR(DI37/(DI37+DJ37),"-")</f>
        <v>1</v>
      </c>
      <c r="DL37" s="30">
        <v>4</v>
      </c>
      <c r="DM37" s="30"/>
      <c r="DN37" s="48">
        <f t="shared" si="70"/>
        <v>1</v>
      </c>
      <c r="DO37" s="30">
        <v>3</v>
      </c>
      <c r="DP37" s="30"/>
      <c r="DQ37" s="57">
        <f t="shared" si="73"/>
        <v>1</v>
      </c>
      <c r="DR37" s="30">
        <v>16</v>
      </c>
      <c r="DS37" s="30"/>
      <c r="DT37" s="57">
        <f t="shared" si="76"/>
        <v>1</v>
      </c>
      <c r="DU37" s="30">
        <v>2</v>
      </c>
      <c r="DV37" s="30"/>
      <c r="DW37" s="57">
        <f t="shared" si="79"/>
        <v>1</v>
      </c>
      <c r="DX37" s="30">
        <v>1</v>
      </c>
      <c r="DY37" s="30"/>
      <c r="DZ37" s="48">
        <f t="shared" si="82"/>
        <v>1</v>
      </c>
      <c r="EA37" s="30">
        <v>3</v>
      </c>
      <c r="EB37" s="30"/>
      <c r="EC37" s="48">
        <f t="shared" si="85"/>
        <v>1</v>
      </c>
      <c r="ED37" s="30">
        <v>0</v>
      </c>
      <c r="EE37" s="30"/>
      <c r="EF37" s="57" t="str">
        <f t="shared" si="88"/>
        <v>-</v>
      </c>
      <c r="EG37" s="30">
        <v>2</v>
      </c>
      <c r="EH37" s="30"/>
      <c r="EI37" s="48">
        <f t="shared" si="91"/>
        <v>1</v>
      </c>
      <c r="EJ37" s="30">
        <v>2</v>
      </c>
      <c r="EK37" s="30"/>
      <c r="EL37" s="48">
        <f t="shared" si="94"/>
        <v>1</v>
      </c>
      <c r="EM37" s="30">
        <v>1</v>
      </c>
      <c r="EN37" s="30"/>
      <c r="EO37" s="57">
        <f t="shared" si="97"/>
        <v>1</v>
      </c>
      <c r="EP37" s="30"/>
      <c r="EQ37" s="30"/>
      <c r="ER37" s="57" t="str">
        <f t="shared" si="100"/>
        <v>-</v>
      </c>
      <c r="ES37" s="30">
        <v>0</v>
      </c>
      <c r="ET37" s="30"/>
      <c r="EU37" s="48" t="str">
        <f t="shared" si="103"/>
        <v>-</v>
      </c>
      <c r="EV37" s="30">
        <v>10</v>
      </c>
      <c r="EW37" s="30"/>
      <c r="EX37" s="57">
        <f t="shared" si="106"/>
        <v>1</v>
      </c>
      <c r="EY37" s="30">
        <v>0</v>
      </c>
      <c r="EZ37" s="30"/>
      <c r="FA37" s="48" t="str">
        <f t="shared" si="109"/>
        <v>-</v>
      </c>
      <c r="FB37" s="30">
        <v>0</v>
      </c>
      <c r="FC37" s="30"/>
      <c r="FD37" s="48" t="str">
        <f>IFERROR(FB37/(FB37+FC37),"-")</f>
        <v>-</v>
      </c>
      <c r="FE37" s="30">
        <v>6</v>
      </c>
      <c r="FF37" s="30"/>
      <c r="FG37" s="57">
        <f t="shared" si="115"/>
        <v>1</v>
      </c>
      <c r="FH37" s="30">
        <v>0</v>
      </c>
      <c r="FI37" s="30"/>
      <c r="FJ37" s="53" t="str">
        <f t="shared" si="118"/>
        <v>-</v>
      </c>
      <c r="FK37" s="30">
        <v>13</v>
      </c>
      <c r="FL37" s="30"/>
      <c r="FM37" s="57">
        <f t="shared" si="121"/>
        <v>1</v>
      </c>
      <c r="FN37" s="30">
        <v>7</v>
      </c>
      <c r="FO37" s="30"/>
      <c r="FP37" s="48">
        <f t="shared" si="124"/>
        <v>1</v>
      </c>
      <c r="FQ37" s="30">
        <v>2</v>
      </c>
      <c r="FR37" s="30"/>
      <c r="FS37" s="48">
        <f t="shared" si="127"/>
        <v>1</v>
      </c>
      <c r="FT37" s="30"/>
      <c r="FU37" s="30"/>
      <c r="FV37" s="48" t="str">
        <f t="shared" si="130"/>
        <v>-</v>
      </c>
      <c r="FW37" s="30"/>
      <c r="FX37" s="30"/>
      <c r="FY37" s="48" t="str">
        <f t="shared" si="133"/>
        <v>-</v>
      </c>
      <c r="FZ37" s="30"/>
      <c r="GA37" s="30"/>
      <c r="GB37" s="48" t="str">
        <f t="shared" si="136"/>
        <v>-</v>
      </c>
      <c r="GC37" s="30"/>
      <c r="GD37" s="30"/>
      <c r="GE37" s="48" t="str">
        <f t="shared" si="139"/>
        <v>-</v>
      </c>
      <c r="GF37" s="30"/>
      <c r="GG37" s="30"/>
      <c r="GH37" s="48" t="str">
        <f t="shared" si="142"/>
        <v>-</v>
      </c>
      <c r="GI37" s="30">
        <v>1</v>
      </c>
      <c r="GJ37" s="30"/>
      <c r="GK37" s="48">
        <f t="shared" si="145"/>
        <v>1</v>
      </c>
    </row>
    <row r="38" spans="1:193" ht="16.5" customHeight="1" x14ac:dyDescent="0.2">
      <c r="A38" s="1"/>
    </row>
  </sheetData>
  <mergeCells count="206">
    <mergeCell ref="A2:A3"/>
    <mergeCell ref="AX2:BL2"/>
    <mergeCell ref="CT2:CY2"/>
    <mergeCell ref="CZ2:EC2"/>
    <mergeCell ref="ED2:EO2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BS3:BU3"/>
    <mergeCell ref="BV3:BX3"/>
    <mergeCell ref="GI2:G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EP2:EX2"/>
    <mergeCell ref="EY2:FA2"/>
    <mergeCell ref="FB2:FJ2"/>
    <mergeCell ref="FK2:FP2"/>
    <mergeCell ref="FQ2:FS2"/>
    <mergeCell ref="FT2:GH2"/>
    <mergeCell ref="CE3:CG3"/>
    <mergeCell ref="CH3:CJ3"/>
    <mergeCell ref="CK3:CM3"/>
    <mergeCell ref="CN3:CP3"/>
    <mergeCell ref="BG3:BI3"/>
    <mergeCell ref="BJ3:BL3"/>
    <mergeCell ref="BM3:BO3"/>
    <mergeCell ref="BP3:BR3"/>
    <mergeCell ref="B5:D5"/>
    <mergeCell ref="E5:G5"/>
    <mergeCell ref="H5:J5"/>
    <mergeCell ref="K5:M5"/>
    <mergeCell ref="N5:P5"/>
    <mergeCell ref="Q5:S5"/>
    <mergeCell ref="T5:V5"/>
    <mergeCell ref="FK3:FM3"/>
    <mergeCell ref="FN3:FP3"/>
    <mergeCell ref="ES3:EU3"/>
    <mergeCell ref="EV3:EX3"/>
    <mergeCell ref="EY3:FA3"/>
    <mergeCell ref="FB3:FD3"/>
    <mergeCell ref="FE3:FG3"/>
    <mergeCell ref="FH3:FJ3"/>
    <mergeCell ref="EA3:EC3"/>
    <mergeCell ref="ED3:EF3"/>
    <mergeCell ref="EG3:EI3"/>
    <mergeCell ref="EJ3:EL3"/>
    <mergeCell ref="EM3:EO3"/>
    <mergeCell ref="EP3:ER3"/>
    <mergeCell ref="DI3:DK3"/>
    <mergeCell ref="DL3:DN3"/>
    <mergeCell ref="DO3:DQ3"/>
    <mergeCell ref="W5:Y5"/>
    <mergeCell ref="Z5:AB5"/>
    <mergeCell ref="AC5:AE5"/>
    <mergeCell ref="AF5:AH5"/>
    <mergeCell ref="AI5:AK5"/>
    <mergeCell ref="AL5:AN5"/>
    <mergeCell ref="GC3:GE3"/>
    <mergeCell ref="GF3:GH3"/>
    <mergeCell ref="GI3:GK3"/>
    <mergeCell ref="FQ3:FS3"/>
    <mergeCell ref="FT3:FV3"/>
    <mergeCell ref="FW3:FY3"/>
    <mergeCell ref="FZ3:GB3"/>
    <mergeCell ref="DR3:DT3"/>
    <mergeCell ref="DU3:DW3"/>
    <mergeCell ref="DX3:DZ3"/>
    <mergeCell ref="CQ3:CS3"/>
    <mergeCell ref="CT3:CV3"/>
    <mergeCell ref="CW3:CY3"/>
    <mergeCell ref="CZ3:DB3"/>
    <mergeCell ref="DC3:DE3"/>
    <mergeCell ref="DF3:DH3"/>
    <mergeCell ref="BY3:CA3"/>
    <mergeCell ref="CB3:CD3"/>
    <mergeCell ref="BG5:BI5"/>
    <mergeCell ref="BJ5:BL5"/>
    <mergeCell ref="BM5:BO5"/>
    <mergeCell ref="BP5:BR5"/>
    <mergeCell ref="BS5:BU5"/>
    <mergeCell ref="BV5:BX5"/>
    <mergeCell ref="AO5:AQ5"/>
    <mergeCell ref="AR5:AT5"/>
    <mergeCell ref="AU5:AW5"/>
    <mergeCell ref="AX5:AZ5"/>
    <mergeCell ref="BA5:BC5"/>
    <mergeCell ref="BD5:BF5"/>
    <mergeCell ref="CQ5:CS5"/>
    <mergeCell ref="CT5:CV5"/>
    <mergeCell ref="CW5:CY5"/>
    <mergeCell ref="CZ5:DB5"/>
    <mergeCell ref="DC5:DE5"/>
    <mergeCell ref="DF5:DH5"/>
    <mergeCell ref="BY5:CA5"/>
    <mergeCell ref="CB5:CD5"/>
    <mergeCell ref="CE5:CG5"/>
    <mergeCell ref="CH5:CJ5"/>
    <mergeCell ref="CK5:CM5"/>
    <mergeCell ref="CN5:CP5"/>
    <mergeCell ref="EG5:EI5"/>
    <mergeCell ref="EJ5:EL5"/>
    <mergeCell ref="EM5:EO5"/>
    <mergeCell ref="EP5:ER5"/>
    <mergeCell ref="DI5:DK5"/>
    <mergeCell ref="DL5:DN5"/>
    <mergeCell ref="DO5:DQ5"/>
    <mergeCell ref="DR5:DT5"/>
    <mergeCell ref="DU5:DW5"/>
    <mergeCell ref="DX5:DZ5"/>
    <mergeCell ref="GC5:GE5"/>
    <mergeCell ref="GF5:GH5"/>
    <mergeCell ref="GI5:GK5"/>
    <mergeCell ref="B6:D6"/>
    <mergeCell ref="E6:G6"/>
    <mergeCell ref="H6:J6"/>
    <mergeCell ref="K6:M6"/>
    <mergeCell ref="N6:P6"/>
    <mergeCell ref="Q6:S6"/>
    <mergeCell ref="T6:V6"/>
    <mergeCell ref="FK5:FM5"/>
    <mergeCell ref="FN5:FP5"/>
    <mergeCell ref="FQ5:FS5"/>
    <mergeCell ref="FT5:FV5"/>
    <mergeCell ref="FW5:FY5"/>
    <mergeCell ref="FZ5:GB5"/>
    <mergeCell ref="ES5:EU5"/>
    <mergeCell ref="EV5:EX5"/>
    <mergeCell ref="EY5:FA5"/>
    <mergeCell ref="FB5:FD5"/>
    <mergeCell ref="FE5:FG5"/>
    <mergeCell ref="FH5:FJ5"/>
    <mergeCell ref="EA5:EC5"/>
    <mergeCell ref="ED5:EF5"/>
    <mergeCell ref="AO6:AQ6"/>
    <mergeCell ref="AR6:AT6"/>
    <mergeCell ref="AU6:AW6"/>
    <mergeCell ref="AX6:AZ6"/>
    <mergeCell ref="BA6:BC6"/>
    <mergeCell ref="BD6:BF6"/>
    <mergeCell ref="W6:Y6"/>
    <mergeCell ref="Z6:AB6"/>
    <mergeCell ref="AC6:AE6"/>
    <mergeCell ref="AF6:AH6"/>
    <mergeCell ref="AI6:AK6"/>
    <mergeCell ref="AL6:AN6"/>
    <mergeCell ref="BY6:CA6"/>
    <mergeCell ref="CB6:CD6"/>
    <mergeCell ref="CE6:CG6"/>
    <mergeCell ref="CH6:CJ6"/>
    <mergeCell ref="CK6:CM6"/>
    <mergeCell ref="CN6:CP6"/>
    <mergeCell ref="BG6:BI6"/>
    <mergeCell ref="BJ6:BL6"/>
    <mergeCell ref="BM6:BO6"/>
    <mergeCell ref="BP6:BR6"/>
    <mergeCell ref="BS6:BU6"/>
    <mergeCell ref="BV6:BX6"/>
    <mergeCell ref="DL6:DN6"/>
    <mergeCell ref="DO6:DQ6"/>
    <mergeCell ref="DR6:DT6"/>
    <mergeCell ref="DU6:DW6"/>
    <mergeCell ref="DX6:DZ6"/>
    <mergeCell ref="CQ6:CS6"/>
    <mergeCell ref="CT6:CV6"/>
    <mergeCell ref="CW6:CY6"/>
    <mergeCell ref="CZ6:DB6"/>
    <mergeCell ref="DC6:DE6"/>
    <mergeCell ref="DF6:DH6"/>
    <mergeCell ref="AT1:AU1"/>
    <mergeCell ref="GC6:GE6"/>
    <mergeCell ref="GF6:GH6"/>
    <mergeCell ref="GI6:GK6"/>
    <mergeCell ref="A7:A8"/>
    <mergeCell ref="FK6:FM6"/>
    <mergeCell ref="FN6:FP6"/>
    <mergeCell ref="FQ6:FS6"/>
    <mergeCell ref="FT6:FV6"/>
    <mergeCell ref="FW6:FY6"/>
    <mergeCell ref="FZ6:GB6"/>
    <mergeCell ref="ES6:EU6"/>
    <mergeCell ref="EV6:EX6"/>
    <mergeCell ref="EY6:FA6"/>
    <mergeCell ref="FB6:FD6"/>
    <mergeCell ref="FE6:FG6"/>
    <mergeCell ref="FH6:FJ6"/>
    <mergeCell ref="EA6:EC6"/>
    <mergeCell ref="ED6:EF6"/>
    <mergeCell ref="EG6:EI6"/>
    <mergeCell ref="EJ6:EL6"/>
    <mergeCell ref="EM6:EO6"/>
    <mergeCell ref="EP6:ER6"/>
    <mergeCell ref="DI6:DK6"/>
  </mergeCells>
  <phoneticPr fontId="2" type="noConversion"/>
  <conditionalFormatting sqref="AE8:AE37 AH8:AH37 AK8:AK37 AN8:AN37 AQ8:AQ37 AT8:AT37 AW8:AW37 AZ8:AZ37 BC8:BC37 BF8:BF37 BI8:BI37 BL8:BL37">
    <cfRule type="cellIs" dxfId="20" priority="78" operator="equal">
      <formula>1</formula>
    </cfRule>
  </conditionalFormatting>
  <conditionalFormatting sqref="AE8:AE37 AH8:AH37 AK8:AK37 AN8:AN37 AQ8:AQ37 AT8:AT37 AW8:AW37 AZ8:AZ37 BC8:BC37 BF8:BF37 BI8:BI37 BL8:BL37">
    <cfRule type="containsErrors" dxfId="19" priority="77">
      <formula>ISERROR(AE8)</formula>
    </cfRule>
  </conditionalFormatting>
  <conditionalFormatting sqref="AE8:AE37 AH8:AH37 AK8:AK37 AN8:AN37 AQ8:AQ37 AT8:AT37 AW8:AW37 AZ8:AZ37 BC8:BC37 BF8:BF37 BI8:BI37 BL8:BL37">
    <cfRule type="cellIs" dxfId="18" priority="76" operator="equal">
      <formula>0</formula>
    </cfRule>
  </conditionalFormatting>
  <conditionalFormatting sqref="BR8:BR37 BU8:BU37 BX8:BX37">
    <cfRule type="cellIs" dxfId="17" priority="72" operator="equal">
      <formula>1</formula>
    </cfRule>
  </conditionalFormatting>
  <conditionalFormatting sqref="BR8:BR37 BU8:BU37 BX8:BX37">
    <cfRule type="containsErrors" dxfId="16" priority="71">
      <formula>ISERROR(BR8)</formula>
    </cfRule>
  </conditionalFormatting>
  <conditionalFormatting sqref="BR8:BR37 BU8:BU37 BX8:BX37">
    <cfRule type="cellIs" dxfId="15" priority="70" operator="equal">
      <formula>0</formula>
    </cfRule>
  </conditionalFormatting>
  <conditionalFormatting sqref="CD8:CD37 CG8:CG37 CJ8:CJ37 CM8:CM37 CP8:CP37 CS8:CS37 CV8:CV37 CY8:CY37 DB8:DB37 DE8:DE37 DH8:DH37 DK8:DK37 DN8:DN37 DT8:DT37 DQ8:DQ37 DW8:DW37 DZ8:DZ37 EC8:EC37 EF8:EF37 EI8:EI37 EL8:EL37 EO8:EO37 ER8:ER37 EU8:EU37 EX8:EX37 FA8:FA37 FD8:FD37 FG8:FG37 FJ8:FJ37 FM8:FM37 FP8:FP37 FS8:FS37 FV8:FV37 FY8:FY37 GB8:GB37 GE8:GE37 GH8:GH37 GK8:GK37">
    <cfRule type="cellIs" dxfId="14" priority="66" operator="equal">
      <formula>1</formula>
    </cfRule>
  </conditionalFormatting>
  <conditionalFormatting sqref="CD8:CD37 CG8:CG37 CJ8:CJ37 CM8:CM37 CP8:CP37 CS8:CS37 CV8:CV37 CY8:CY37 DB8:DB37 DE8:DE37 DH8:DH37 DK8:DK37 DN8:DN37 DT8:DT37 DQ8:DQ37 DW8:DW37 DZ8:DZ37 EC8:EC37 EF8:EF37 EI8:EI37 EL8:EL37 EO8:EO37 ER8:ER37 EU8:EU37 EX8:EX37 FA8:FA37 FD8:FD37 FG8:FG37 FJ8:FJ37 FM8:FM37 FP8:FP37 FS8:FS37 FV8:FV37 FY8:FY37 GB8:GB37 GE8:GE37 GH8:GH37 GK8:GK37">
    <cfRule type="containsErrors" dxfId="13" priority="65">
      <formula>ISERROR(CD8)</formula>
    </cfRule>
  </conditionalFormatting>
  <conditionalFormatting sqref="CD8:CD37 CG8:CG37 CJ8:CJ37 CM8:CM37 CP8:CP37 CS8:CS37 CV8:CV37 CY8:CY37 DB8:DB37 DE8:DE37 DH8:DH37 DK8:DK37 DN8:DN37 DT8:DT37 DQ8:DQ37 DW8:DW37 DZ8:DZ37 EC8:EC37 EF8:EF37 EI8:EI37 EL8:EL37 EO8:EO37 ER8:ER37 EU8:EU37 EX8:EX37 FA8:FA37 FD8:FD37 FG8:FG37 FJ8:FJ37 FM8:FM37 FP8:FP37 FS8:FS37 FV8:FV37 FY8:FY37 GB8:GB37 GE8:GE37 GH8:GH37 GK8:GK37">
    <cfRule type="cellIs" dxfId="12" priority="64" operator="equal">
      <formula>0</formula>
    </cfRule>
  </conditionalFormatting>
  <conditionalFormatting sqref="AB8:AB9 AB20:AB37">
    <cfRule type="cellIs" dxfId="11" priority="57" operator="equal">
      <formula>1</formula>
    </cfRule>
  </conditionalFormatting>
  <conditionalFormatting sqref="AB8:AB9 AB20:AB37">
    <cfRule type="containsErrors" dxfId="10" priority="56">
      <formula>ISERROR(AB8)</formula>
    </cfRule>
  </conditionalFormatting>
  <conditionalFormatting sqref="AB8:AB9 AB20:AB37">
    <cfRule type="cellIs" dxfId="9" priority="55" operator="equal">
      <formula>0</formula>
    </cfRule>
  </conditionalFormatting>
  <conditionalFormatting sqref="BO8:BO37">
    <cfRule type="cellIs" dxfId="8" priority="45" operator="equal">
      <formula>1</formula>
    </cfRule>
  </conditionalFormatting>
  <conditionalFormatting sqref="BO8:BO37">
    <cfRule type="containsErrors" dxfId="7" priority="44">
      <formula>ISERROR(BO8)</formula>
    </cfRule>
  </conditionalFormatting>
  <conditionalFormatting sqref="BO8:BO37">
    <cfRule type="cellIs" dxfId="6" priority="43" operator="equal">
      <formula>0</formula>
    </cfRule>
  </conditionalFormatting>
  <conditionalFormatting sqref="CA8:CA37">
    <cfRule type="cellIs" dxfId="5" priority="36" operator="equal">
      <formula>1</formula>
    </cfRule>
  </conditionalFormatting>
  <conditionalFormatting sqref="CA8:CA37">
    <cfRule type="containsErrors" dxfId="4" priority="35">
      <formula>ISERROR(CA8)</formula>
    </cfRule>
  </conditionalFormatting>
  <conditionalFormatting sqref="CA8:CA37">
    <cfRule type="cellIs" dxfId="3" priority="34" operator="equal">
      <formula>0</formula>
    </cfRule>
  </conditionalFormatting>
  <conditionalFormatting sqref="AB10:AB19">
    <cfRule type="cellIs" dxfId="2" priority="9" operator="equal">
      <formula>1</formula>
    </cfRule>
  </conditionalFormatting>
  <conditionalFormatting sqref="AB10:AB19">
    <cfRule type="containsErrors" dxfId="1" priority="8">
      <formula>ISERROR(AB10)</formula>
    </cfRule>
  </conditionalFormatting>
  <conditionalFormatting sqref="AB10:AB19">
    <cfRule type="cellIs" dxfId="0" priority="7" operator="equal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8" orientation="landscape" r:id="rId1"/>
  <headerFooter>
    <oddHeader>&amp;C&amp;"標楷體,標準"&amp;20各級消防機關車輛裝備器材統計表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總表</vt:lpstr>
      <vt:lpstr>總表!Print_Area</vt:lpstr>
      <vt:lpstr>總表!Print_Titles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104年上半年車輛裝備器材統計表</dc:title>
  <dc:creator>吳百謙</dc:creator>
  <cp:lastModifiedBy>李孝義</cp:lastModifiedBy>
  <cp:lastPrinted>2022-09-13T02:26:17Z</cp:lastPrinted>
  <dcterms:created xsi:type="dcterms:W3CDTF">2015-06-30T07:33:02Z</dcterms:created>
  <dcterms:modified xsi:type="dcterms:W3CDTF">2022-09-13T02:26:50Z</dcterms:modified>
</cp:coreProperties>
</file>